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5" yWindow="-15" windowWidth="14520" windowHeight="12795" tabRatio="770"/>
  </bookViews>
  <sheets>
    <sheet name="Раздел 3,4" sheetId="22" r:id="rId1"/>
  </sheets>
  <definedNames>
    <definedName name="_GoBack" localSheetId="0">'Раздел 3,4'!#REF!</definedName>
    <definedName name="_xlnm.Print_Titles" localSheetId="0">'Раздел 3,4'!$34:$36</definedName>
  </definedNames>
  <calcPr calcId="144525"/>
</workbook>
</file>

<file path=xl/calcChain.xml><?xml version="1.0" encoding="utf-8"?>
<calcChain xmlns="http://schemas.openxmlformats.org/spreadsheetml/2006/main">
  <c r="G62" i="22" l="1"/>
  <c r="H62" i="22"/>
  <c r="D50" i="22"/>
  <c r="E50" i="22"/>
  <c r="F50" i="22"/>
  <c r="G50" i="22"/>
  <c r="H50" i="22"/>
  <c r="C50" i="22"/>
  <c r="G49" i="22"/>
  <c r="H49" i="22"/>
  <c r="H48" i="22"/>
  <c r="G48" i="22"/>
  <c r="H46" i="22"/>
  <c r="G46" i="22"/>
  <c r="G42" i="22"/>
  <c r="H42" i="22"/>
  <c r="G26" i="22"/>
  <c r="H26" i="22"/>
  <c r="G27" i="22"/>
  <c r="H27" i="22"/>
  <c r="G52" i="22" l="1"/>
  <c r="H52" i="22" s="1"/>
  <c r="G11" i="22"/>
  <c r="H11" i="22" s="1"/>
  <c r="E60" i="22" l="1"/>
  <c r="D60" i="22"/>
  <c r="C60" i="22"/>
  <c r="G25" i="22"/>
  <c r="E23" i="22"/>
  <c r="E10" i="22" s="1"/>
  <c r="D23" i="22"/>
  <c r="D10" i="22" s="1"/>
  <c r="C23" i="22"/>
  <c r="C10" i="22" s="1"/>
  <c r="G65" i="22" l="1"/>
  <c r="H65" i="22" s="1"/>
  <c r="G30" i="22"/>
  <c r="H30" i="22" s="1"/>
  <c r="G29" i="22"/>
  <c r="H29" i="22" s="1"/>
  <c r="G28" i="22"/>
  <c r="H28" i="22" s="1"/>
  <c r="F26" i="22"/>
  <c r="G64" i="22"/>
  <c r="G59" i="22"/>
  <c r="G57" i="22"/>
  <c r="G56" i="22"/>
  <c r="H56" i="22" s="1"/>
  <c r="G55" i="22"/>
  <c r="H55" i="22" s="1"/>
  <c r="G54" i="22"/>
  <c r="H54" i="22" s="1"/>
  <c r="G51" i="22"/>
  <c r="G41" i="22"/>
  <c r="G43" i="22"/>
  <c r="H43" i="22" s="1"/>
  <c r="G44" i="22"/>
  <c r="H44" i="22" s="1"/>
  <c r="G40" i="22"/>
  <c r="H40" i="22" s="1"/>
  <c r="G82" i="22"/>
  <c r="H82" i="22" s="1"/>
  <c r="D74" i="22"/>
  <c r="E74" i="22"/>
  <c r="C74" i="22"/>
  <c r="C9" i="22"/>
  <c r="E9" i="22"/>
  <c r="D9" i="22"/>
  <c r="E63" i="22"/>
  <c r="D63" i="22"/>
  <c r="C63" i="22"/>
  <c r="E58" i="22"/>
  <c r="D58" i="22"/>
  <c r="C58" i="22"/>
  <c r="E53" i="22"/>
  <c r="D53" i="22"/>
  <c r="C53" i="22"/>
  <c r="E47" i="22"/>
  <c r="D47" i="22"/>
  <c r="C47" i="22"/>
  <c r="E45" i="22"/>
  <c r="D45" i="22"/>
  <c r="C45" i="22"/>
  <c r="E39" i="22"/>
  <c r="D39" i="22"/>
  <c r="C39" i="22"/>
  <c r="G61" i="22" l="1"/>
  <c r="G60" i="22" s="1"/>
  <c r="F60" i="22"/>
  <c r="H81" i="22"/>
  <c r="F63" i="22"/>
  <c r="H25" i="22"/>
  <c r="F23" i="22"/>
  <c r="F10" i="22" s="1"/>
  <c r="F9" i="22" s="1"/>
  <c r="F53" i="22"/>
  <c r="F58" i="22"/>
  <c r="F39" i="22"/>
  <c r="F45" i="22"/>
  <c r="F47" i="22"/>
  <c r="F74" i="22"/>
  <c r="G63" i="22"/>
  <c r="H64" i="22"/>
  <c r="H63" i="22" s="1"/>
  <c r="E37" i="22"/>
  <c r="E12" i="22" s="1"/>
  <c r="E13" i="22" s="1"/>
  <c r="H51" i="22"/>
  <c r="C37" i="22"/>
  <c r="C12" i="22" s="1"/>
  <c r="C13" i="22" s="1"/>
  <c r="D37" i="22"/>
  <c r="D12" i="22" s="1"/>
  <c r="D13" i="22" s="1"/>
  <c r="G58" i="22"/>
  <c r="H59" i="22"/>
  <c r="H58" i="22" s="1"/>
  <c r="G53" i="22"/>
  <c r="H57" i="22"/>
  <c r="H53" i="22" s="1"/>
  <c r="H47" i="22"/>
  <c r="G47" i="22"/>
  <c r="H45" i="22"/>
  <c r="G45" i="22"/>
  <c r="H41" i="22"/>
  <c r="H39" i="22" s="1"/>
  <c r="G39" i="22"/>
  <c r="H61" i="22" l="1"/>
  <c r="H60" i="22" s="1"/>
  <c r="H37" i="22" s="1"/>
  <c r="H12" i="22" s="1"/>
  <c r="G74" i="22"/>
  <c r="G23" i="22"/>
  <c r="H23" i="22"/>
  <c r="H10" i="22" s="1"/>
  <c r="H9" i="22" s="1"/>
  <c r="G37" i="22"/>
  <c r="G12" i="22" s="1"/>
  <c r="F37" i="22"/>
  <c r="F12" i="22" s="1"/>
  <c r="F13" i="22" s="1"/>
  <c r="H74" i="22"/>
  <c r="C73" i="22"/>
  <c r="D73" i="22" s="1"/>
  <c r="E73" i="22" s="1"/>
  <c r="F73" i="22" s="1"/>
  <c r="G73" i="22" s="1"/>
  <c r="H73" i="22" s="1"/>
  <c r="C36" i="22"/>
  <c r="D36" i="22" s="1"/>
  <c r="E36" i="22" s="1"/>
  <c r="F36" i="22" s="1"/>
  <c r="G36" i="22" s="1"/>
  <c r="H36" i="22" s="1"/>
  <c r="B22" i="22"/>
  <c r="C22" i="22" s="1"/>
  <c r="D22" i="22" s="1"/>
  <c r="E22" i="22" s="1"/>
  <c r="F22" i="22" s="1"/>
  <c r="G22" i="22" s="1"/>
  <c r="H22" i="22" s="1"/>
  <c r="B7" i="22"/>
  <c r="C7" i="22" s="1"/>
  <c r="D7" i="22" s="1"/>
  <c r="E7" i="22" s="1"/>
  <c r="F7" i="22" s="1"/>
  <c r="G7" i="22" s="1"/>
  <c r="H7" i="22" s="1"/>
  <c r="H13" i="22" l="1"/>
  <c r="G10" i="22"/>
  <c r="G9" i="22" s="1"/>
  <c r="G13" i="22" s="1"/>
</calcChain>
</file>

<file path=xl/sharedStrings.xml><?xml version="1.0" encoding="utf-8"?>
<sst xmlns="http://schemas.openxmlformats.org/spreadsheetml/2006/main" count="87" uniqueCount="76">
  <si>
    <t>РАСХОДЫ</t>
  </si>
  <si>
    <t xml:space="preserve">Наименование показателя </t>
  </si>
  <si>
    <t>ДОХОДЫ, в том числе</t>
  </si>
  <si>
    <t xml:space="preserve">Расходы, всего </t>
  </si>
  <si>
    <t xml:space="preserve">в том числе: </t>
  </si>
  <si>
    <t>налоговые и неналоговые доходы</t>
  </si>
  <si>
    <t>безвозмездные поступления</t>
  </si>
  <si>
    <t>Годы</t>
  </si>
  <si>
    <t>Наименование показателя (раздел)</t>
  </si>
  <si>
    <t>Наименование показателя</t>
  </si>
  <si>
    <t>Налоговые и неналоговые доходы, всего</t>
  </si>
  <si>
    <t>в том числе</t>
  </si>
  <si>
    <t>Налог на доходы физических лиц</t>
  </si>
  <si>
    <t>Налоги  на товары (работы, услуги), реализуемые на территории Российской Федерации (акцизы)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</si>
  <si>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</si>
  <si>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</si>
  <si>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</si>
  <si>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</si>
  <si>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Условно утверждаемые расходы</t>
  </si>
  <si>
    <t>Расходы, всего</t>
  </si>
  <si>
    <t>Муниципальный долг сельсовета</t>
  </si>
  <si>
    <t>Бюджет сельсовета</t>
  </si>
  <si>
    <t>№пп</t>
  </si>
  <si>
    <t>1.1.</t>
  </si>
  <si>
    <t>1.2.</t>
  </si>
  <si>
    <t>Дефицит,%</t>
  </si>
  <si>
    <t>Муниципальный долг к налоговым и неналоговым доходам, %</t>
  </si>
  <si>
    <t>тыс. руб.</t>
  </si>
  <si>
    <t>№ пп</t>
  </si>
  <si>
    <t>1.</t>
  </si>
  <si>
    <t>1.3.</t>
  </si>
  <si>
    <t>1.4.</t>
  </si>
  <si>
    <t>1.5.</t>
  </si>
  <si>
    <t>2.</t>
  </si>
  <si>
    <t xml:space="preserve">3.1. Основные характеристики бюджета сельсовета на долгосрочный период </t>
  </si>
  <si>
    <t>3.2.  Структура основных налоговых и неналоговых доходов бюджета сельсовета на долгосрочный период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</si>
  <si>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</si>
  <si>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</si>
  <si>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</si>
  <si>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</si>
  <si>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</si>
  <si>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</si>
  <si>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</si>
  <si>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</si>
  <si>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</si>
  <si>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</si>
  <si>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</si>
  <si>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>СОЦИАЛЬНАЯ ПОЛИТИКА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</si>
  <si>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</si>
  <si>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</si>
  <si>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</si>
  <si>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 xml:space="preserve">3.3. Структура расходов бюджета сельсовета на долгосрочный период </t>
  </si>
  <si>
    <t>4.1. Расходы бюджета сельсовета на финансовое обеспечение реализации муниципальных программ сельсовета и на осуществление непрограммных направлений деятельности на долгосрочный период</t>
  </si>
  <si>
    <t>Раздел 4. Предельные расходы бюджета сельсовета на финансовое обеспечение реализации муниципальных программ сельсовета и на осуществление непрограммных направлений деятельности</t>
  </si>
  <si>
    <t xml:space="preserve">Раздел 3. Основные характеристики бюджета сельсовета </t>
  </si>
  <si>
    <t>НАЦИОНАЛЬНАЯ ОБОРОНА</t>
  </si>
  <si>
    <t>Мобилизационная и вневойсковая подготовка</t>
  </si>
  <si>
    <t>Коммунальное хозяйство</t>
  </si>
  <si>
    <t>Обеспечение проведения выборов и референдумов</t>
  </si>
  <si>
    <t>Дорожное хозяйство (дорожные фонды)</t>
  </si>
  <si>
    <t>Непрограммные расходы</t>
  </si>
  <si>
    <t>Дефицит/ профицит</t>
  </si>
  <si>
    <t>Другие вопросы в области национальной экономики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</si>
  <si>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</si>
  <si>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</si>
  <si>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Социальное обеспечение населения</t>
  </si>
  <si>
    <t xml:space="preserve">Глава сельсовета                                                           </t>
  </si>
  <si>
    <t>НАЦИОНАЛЬНАЯ ЭКОНОМИКА</t>
  </si>
  <si>
    <t>Другие вопросы в области культуры, кинематографии</t>
  </si>
  <si>
    <t>Н.В. Ельчин</t>
  </si>
  <si>
    <t>Муниципальная программа "Обеспечение пожарной безопасности в границах Сосновоборского сельсовета на период 2019-2023 гг."</t>
  </si>
  <si>
    <t>Муниципальная программа "Подготовка документов территориального планирования Сосновоборского сельсовета в 2019-2023 году"</t>
  </si>
  <si>
    <t>Муниципальная программа "Ремонт муниципального жилого фонда Сосновоборского сельсовета на 2019-2023 годы"</t>
  </si>
  <si>
    <t>Муниципальная программа "Модернизация сетей теплоснабжения в границах Сосновоборского сельсовета на период 2019-2023 гг."</t>
  </si>
  <si>
    <t>Муниципальная программа "Развитие и сохранение культуры и искусства в границах Сосновоборского сельсовета на 2019-2023 гг."</t>
  </si>
  <si>
    <t>Муниципальная целевая программа «Развитие местного самоуправления в Сосновоборском сельсовете на период 2019 –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</si>
</sst>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0" borderId="6">
      <alignment horizontal="right" shrinkToFit="1"/>
    </xf>
    <xf numFmtId="0" fontId="8" fillId="0" borderId="7">
      <alignment horizontal="left" wrapText="1" indent="2"/>
    </xf>
  </cellStyleXfs>
  <cellXfs count="74">
    <xf numFmtId="0" fontId="0" fillId="0" borderId="0" xfId="0"/>
    <xf numFmtId="0" fontId="2" fillId="0" borderId="0" xfId="0" applyFont="1"/>
    <xf numFmtId="9" fontId="2" fillId="0" borderId="0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1" xfId="0" applyFont="1" applyBorder="1"/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16" fontId="2" fillId="0" borderId="1" xfId="0" applyNumberFormat="1" applyFont="1" applyBorder="1" applyAlignment="1">
      <alignment horizontal="left"/>
    </xf>
    <xf numFmtId="0" fontId="2" fillId="0" borderId="0" xfId="0" applyFont="1" applyBorder="1"/>
    <xf numFmtId="0" fontId="2" fillId="0" borderId="1" xfId="0" applyFont="1" applyFill="1" applyBorder="1" applyAlignment="1">
      <alignment horizontal="left"/>
    </xf>
    <xf numFmtId="0" fontId="5" fillId="0" borderId="0" xfId="0" applyFont="1"/>
    <xf numFmtId="0" fontId="3" fillId="0" borderId="0" xfId="0" applyFont="1"/>
    <xf numFmtId="4" fontId="3" fillId="0" borderId="0" xfId="0" applyNumberFormat="1" applyFont="1" applyFill="1"/>
    <xf numFmtId="0" fontId="3" fillId="0" borderId="0" xfId="0" applyFont="1" applyFill="1"/>
    <xf numFmtId="0" fontId="3" fillId="0" borderId="0" xfId="0" applyFont="1" applyAlignment="1">
      <alignment horizontal="right"/>
    </xf>
    <xf numFmtId="4" fontId="2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wrapText="1"/>
    </xf>
    <xf numFmtId="3" fontId="5" fillId="0" borderId="1" xfId="0" applyNumberFormat="1" applyFont="1" applyFill="1" applyBorder="1" applyAlignment="1">
      <alignment horizontal="right" vertical="top"/>
    </xf>
    <xf numFmtId="3" fontId="6" fillId="0" borderId="1" xfId="2" applyNumberFormat="1" applyFont="1" applyBorder="1" applyAlignment="1">
      <alignment horizontal="right"/>
    </xf>
    <xf numFmtId="3" fontId="4" fillId="0" borderId="1" xfId="3" applyNumberFormat="1" applyFont="1" applyFill="1" applyBorder="1" applyProtection="1">
      <alignment horizontal="right" shrinkToFit="1"/>
    </xf>
    <xf numFmtId="3" fontId="4" fillId="0" borderId="1" xfId="2" applyNumberFormat="1" applyFont="1" applyBorder="1" applyAlignment="1">
      <alignment horizontal="right"/>
    </xf>
    <xf numFmtId="3" fontId="7" fillId="0" borderId="1" xfId="0" applyNumberFormat="1" applyFont="1" applyFill="1" applyBorder="1" applyAlignment="1"/>
    <xf numFmtId="3" fontId="7" fillId="0" borderId="1" xfId="0" applyNumberFormat="1" applyFont="1" applyFill="1" applyBorder="1" applyAlignment="1">
      <alignment horizontal="right"/>
    </xf>
    <xf numFmtId="3" fontId="2" fillId="0" borderId="1" xfId="0" applyNumberFormat="1" applyFont="1" applyBorder="1"/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6" fillId="0" borderId="1" xfId="2" applyNumberFormat="1" applyFont="1" applyBorder="1" applyAlignment="1">
      <alignment horizontal="left" vertical="center" wrapText="1"/>
    </xf>
    <xf numFmtId="49" fontId="4" fillId="0" borderId="1" xfId="2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4" fillId="0" borderId="1" xfId="4" applyNumberFormat="1" applyFont="1" applyFill="1" applyBorder="1" applyAlignment="1" applyProtection="1">
      <alignment horizontal="left" wrapText="1"/>
    </xf>
    <xf numFmtId="0" fontId="2" fillId="0" borderId="1" xfId="0" applyFont="1" applyBorder="1" applyAlignment="1">
      <alignment horizontal="left"/>
    </xf>
  </cellXfs>
  <cellStyles count="5">
    <cellStyle name="xl45" xfId="3"/>
    <cellStyle name="xl82" xfId="4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0"/>
  <sheetViews>
    <sheetView tabSelected="1" workbookViewId="0">
      <selection activeCell="L33" sqref="L33"/>
    </sheetView>
  </sheetViews>
  <sheetFormatPr defaultColWidth="9.140625" defaultRowHeight="15.75" x14ac:dyDescent="0.25"/>
  <cols>
    <col min="1" max="1" width="5.42578125" style="1" customWidth="1"/>
    <col min="2" max="2" width="31.5703125" style="1" customWidth="1"/>
    <col min="3" max="4" width="9.42578125" style="18" customWidth="1"/>
    <col min="5" max="8" width="9.42578125" style="1" customWidth="1"/>
    <col min="9" max="16384" width="9.140625" style="1"/>
  </cols>
  <sheetData>
    <row r="1" spans="1:9" x14ac:dyDescent="0.25">
      <c r="B1" s="67" t="s">
        <v>54</v>
      </c>
      <c r="C1" s="67"/>
      <c r="D1" s="67"/>
      <c r="E1" s="67"/>
      <c r="F1" s="67"/>
      <c r="G1" s="67"/>
      <c r="H1" s="67"/>
    </row>
    <row r="2" spans="1:9" x14ac:dyDescent="0.25">
      <c r="B2" s="23"/>
      <c r="C2" s="11"/>
      <c r="D2" s="11"/>
      <c r="E2" s="23"/>
      <c r="F2" s="23"/>
      <c r="G2" s="23"/>
      <c r="H2" s="23"/>
    </row>
    <row r="3" spans="1:9" x14ac:dyDescent="0.25">
      <c r="B3" s="67" t="s">
        <v>34</v>
      </c>
      <c r="C3" s="67"/>
      <c r="D3" s="67"/>
      <c r="E3" s="67"/>
      <c r="F3" s="67"/>
      <c r="G3" s="67"/>
      <c r="H3" s="67"/>
    </row>
    <row r="4" spans="1:9" x14ac:dyDescent="0.25">
      <c r="C4" s="26"/>
      <c r="D4" s="26"/>
      <c r="H4" s="27" t="s">
        <v>27</v>
      </c>
    </row>
    <row r="5" spans="1:9" x14ac:dyDescent="0.25">
      <c r="A5" s="58" t="s">
        <v>22</v>
      </c>
      <c r="B5" s="59" t="s">
        <v>1</v>
      </c>
      <c r="C5" s="59" t="s">
        <v>7</v>
      </c>
      <c r="D5" s="59"/>
      <c r="E5" s="59"/>
      <c r="F5" s="59"/>
      <c r="G5" s="59"/>
      <c r="H5" s="59"/>
    </row>
    <row r="6" spans="1:9" x14ac:dyDescent="0.25">
      <c r="A6" s="58"/>
      <c r="B6" s="59"/>
      <c r="C6" s="12">
        <v>2020</v>
      </c>
      <c r="D6" s="12">
        <v>2021</v>
      </c>
      <c r="E6" s="12">
        <v>2022</v>
      </c>
      <c r="F6" s="12">
        <v>2023</v>
      </c>
      <c r="G6" s="12">
        <v>2024</v>
      </c>
      <c r="H6" s="12">
        <v>2025</v>
      </c>
    </row>
    <row r="7" spans="1:9" x14ac:dyDescent="0.25">
      <c r="A7" s="28">
        <v>1</v>
      </c>
      <c r="B7" s="24">
        <f>A7+1</f>
        <v>2</v>
      </c>
      <c r="C7" s="13">
        <f t="shared" ref="C7:H7" si="0">B7+1</f>
        <v>3</v>
      </c>
      <c r="D7" s="13">
        <f t="shared" si="0"/>
        <v>4</v>
      </c>
      <c r="E7" s="24">
        <f t="shared" si="0"/>
        <v>5</v>
      </c>
      <c r="F7" s="24">
        <f t="shared" si="0"/>
        <v>6</v>
      </c>
      <c r="G7" s="24">
        <f t="shared" si="0"/>
        <v>7</v>
      </c>
      <c r="H7" s="24">
        <f t="shared" si="0"/>
        <v>8</v>
      </c>
    </row>
    <row r="8" spans="1:9" x14ac:dyDescent="0.25">
      <c r="A8" s="28"/>
      <c r="B8" s="55" t="s">
        <v>21</v>
      </c>
      <c r="C8" s="56"/>
      <c r="D8" s="56"/>
      <c r="E8" s="56"/>
      <c r="F8" s="56"/>
      <c r="G8" s="56"/>
      <c r="H8" s="57"/>
    </row>
    <row r="9" spans="1:9" x14ac:dyDescent="0.25">
      <c r="A9" s="28" t="s">
        <v>29</v>
      </c>
      <c r="B9" s="5" t="s">
        <v>2</v>
      </c>
      <c r="C9" s="8">
        <f t="shared" ref="C9:E9" si="1">C10+C11</f>
        <v>10326</v>
      </c>
      <c r="D9" s="8">
        <f t="shared" si="1"/>
        <v>12953</v>
      </c>
      <c r="E9" s="8">
        <f t="shared" si="1"/>
        <v>10301</v>
      </c>
      <c r="F9" s="8">
        <f t="shared" ref="F9:H9" si="2">F10+F11</f>
        <v>10387</v>
      </c>
      <c r="G9" s="8">
        <f t="shared" si="2"/>
        <v>10387</v>
      </c>
      <c r="H9" s="8">
        <f t="shared" si="2"/>
        <v>10387</v>
      </c>
    </row>
    <row r="10" spans="1:9" ht="31.5" x14ac:dyDescent="0.25">
      <c r="A10" s="28" t="s">
        <v>23</v>
      </c>
      <c r="B10" s="3" t="s">
        <v>5</v>
      </c>
      <c r="C10" s="14">
        <f t="shared" ref="C10:F10" si="3">C23</f>
        <v>1797</v>
      </c>
      <c r="D10" s="14">
        <f t="shared" si="3"/>
        <v>1722</v>
      </c>
      <c r="E10" s="14">
        <f t="shared" si="3"/>
        <v>1771</v>
      </c>
      <c r="F10" s="14">
        <f t="shared" si="3"/>
        <v>1832</v>
      </c>
      <c r="G10" s="14">
        <f>G23</f>
        <v>1832</v>
      </c>
      <c r="H10" s="14">
        <f t="shared" ref="H10" si="4">H23</f>
        <v>1832</v>
      </c>
    </row>
    <row r="11" spans="1:9" x14ac:dyDescent="0.25">
      <c r="A11" s="29" t="s">
        <v>24</v>
      </c>
      <c r="B11" s="3" t="s">
        <v>6</v>
      </c>
      <c r="C11" s="9">
        <v>8529</v>
      </c>
      <c r="D11" s="9">
        <v>11231</v>
      </c>
      <c r="E11" s="9">
        <v>8530</v>
      </c>
      <c r="F11" s="9">
        <v>8555</v>
      </c>
      <c r="G11" s="9">
        <f t="shared" ref="G11:H11" si="5">F11</f>
        <v>8555</v>
      </c>
      <c r="H11" s="9">
        <f t="shared" si="5"/>
        <v>8555</v>
      </c>
    </row>
    <row r="12" spans="1:9" x14ac:dyDescent="0.25">
      <c r="A12" s="28">
        <v>2</v>
      </c>
      <c r="B12" s="4" t="s">
        <v>0</v>
      </c>
      <c r="C12" s="9">
        <f t="shared" ref="C12:E12" si="6">C37</f>
        <v>12243</v>
      </c>
      <c r="D12" s="9">
        <f t="shared" si="6"/>
        <v>12953</v>
      </c>
      <c r="E12" s="9">
        <f t="shared" si="6"/>
        <v>10301</v>
      </c>
      <c r="F12" s="9">
        <f t="shared" ref="F12:H12" si="7">F37</f>
        <v>10387</v>
      </c>
      <c r="G12" s="9">
        <f t="shared" si="7"/>
        <v>10387</v>
      </c>
      <c r="H12" s="9">
        <f t="shared" si="7"/>
        <v>10387</v>
      </c>
      <c r="I12" s="30"/>
    </row>
    <row r="13" spans="1:9" x14ac:dyDescent="0.25">
      <c r="A13" s="28">
        <v>3</v>
      </c>
      <c r="B13" s="3" t="s">
        <v>61</v>
      </c>
      <c r="C13" s="9">
        <f t="shared" ref="C13:E13" si="8">C9-C12</f>
        <v>-1917</v>
      </c>
      <c r="D13" s="9">
        <f t="shared" si="8"/>
        <v>0</v>
      </c>
      <c r="E13" s="9">
        <f t="shared" si="8"/>
        <v>0</v>
      </c>
      <c r="F13" s="9">
        <f t="shared" ref="F13:H13" si="9">F9-F12</f>
        <v>0</v>
      </c>
      <c r="G13" s="9">
        <f t="shared" si="9"/>
        <v>0</v>
      </c>
      <c r="H13" s="9">
        <f t="shared" si="9"/>
        <v>0</v>
      </c>
      <c r="I13" s="2"/>
    </row>
    <row r="14" spans="1:9" x14ac:dyDescent="0.25">
      <c r="A14" s="28">
        <v>4</v>
      </c>
      <c r="B14" s="3" t="s">
        <v>25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2"/>
    </row>
    <row r="15" spans="1:9" ht="31.5" x14ac:dyDescent="0.25">
      <c r="A15" s="28">
        <v>5</v>
      </c>
      <c r="B15" s="7" t="s">
        <v>20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</row>
    <row r="16" spans="1:9" ht="47.25" x14ac:dyDescent="0.25">
      <c r="A16" s="31">
        <v>6</v>
      </c>
      <c r="B16" s="7" t="s">
        <v>26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</row>
    <row r="18" spans="1:8" ht="30.75" customHeight="1" x14ac:dyDescent="0.25">
      <c r="B18" s="68" t="s">
        <v>35</v>
      </c>
      <c r="C18" s="68"/>
      <c r="D18" s="68"/>
      <c r="E18" s="68"/>
      <c r="F18" s="68"/>
      <c r="G18" s="68"/>
      <c r="H18" s="68"/>
    </row>
    <row r="19" spans="1:8" x14ac:dyDescent="0.25">
      <c r="H19" s="27" t="s">
        <v>27</v>
      </c>
    </row>
    <row r="20" spans="1:8" x14ac:dyDescent="0.25">
      <c r="A20" s="58" t="s">
        <v>28</v>
      </c>
      <c r="B20" s="52" t="s">
        <v>9</v>
      </c>
      <c r="C20" s="52" t="s">
        <v>7</v>
      </c>
      <c r="D20" s="52"/>
      <c r="E20" s="52"/>
      <c r="F20" s="52"/>
      <c r="G20" s="52"/>
      <c r="H20" s="52"/>
    </row>
    <row r="21" spans="1:8" x14ac:dyDescent="0.25">
      <c r="A21" s="58"/>
      <c r="B21" s="52"/>
      <c r="C21" s="12">
        <v>2020</v>
      </c>
      <c r="D21" s="12">
        <v>2021</v>
      </c>
      <c r="E21" s="12">
        <v>2022</v>
      </c>
      <c r="F21" s="12">
        <v>2023</v>
      </c>
      <c r="G21" s="12">
        <v>2024</v>
      </c>
      <c r="H21" s="12">
        <v>2025</v>
      </c>
    </row>
    <row r="22" spans="1:8" x14ac:dyDescent="0.25">
      <c r="A22" s="10">
        <v>1</v>
      </c>
      <c r="B22" s="25">
        <f>A22+1</f>
        <v>2</v>
      </c>
      <c r="C22" s="15">
        <f t="shared" ref="C22:H22" si="10">B22+1</f>
        <v>3</v>
      </c>
      <c r="D22" s="15">
        <f t="shared" si="10"/>
        <v>4</v>
      </c>
      <c r="E22" s="24">
        <f t="shared" si="10"/>
        <v>5</v>
      </c>
      <c r="F22" s="25">
        <f t="shared" si="10"/>
        <v>6</v>
      </c>
      <c r="G22" s="25">
        <f t="shared" si="10"/>
        <v>7</v>
      </c>
      <c r="H22" s="25">
        <f t="shared" si="10"/>
        <v>8</v>
      </c>
    </row>
    <row r="23" spans="1:8" ht="31.5" x14ac:dyDescent="0.25">
      <c r="A23" s="10" t="s">
        <v>29</v>
      </c>
      <c r="B23" s="6" t="s">
        <v>10</v>
      </c>
      <c r="C23" s="14">
        <f t="shared" ref="C23:F23" si="11">C25+C26+C27+C28+C29+C30</f>
        <v>1797</v>
      </c>
      <c r="D23" s="14">
        <f t="shared" si="11"/>
        <v>1722</v>
      </c>
      <c r="E23" s="14">
        <f t="shared" si="11"/>
        <v>1771</v>
      </c>
      <c r="F23" s="14">
        <f t="shared" si="11"/>
        <v>1832</v>
      </c>
      <c r="G23" s="14">
        <f t="shared" ref="G23:H23" si="12">G25+G26+G27+G28+G29+G30</f>
        <v>1832</v>
      </c>
      <c r="H23" s="14">
        <f t="shared" si="12"/>
        <v>1832</v>
      </c>
    </row>
    <row r="24" spans="1:8" x14ac:dyDescent="0.25">
      <c r="A24" s="10"/>
      <c r="B24" s="6" t="s">
        <v>11</v>
      </c>
      <c r="C24" s="16"/>
      <c r="D24" s="16"/>
      <c r="E24" s="16"/>
      <c r="F24" s="16"/>
      <c r="G24" s="16"/>
      <c r="H24" s="16"/>
    </row>
    <row r="25" spans="1:8" ht="31.5" x14ac:dyDescent="0.25">
      <c r="A25" s="10" t="s">
        <v>23</v>
      </c>
      <c r="B25" s="6" t="s">
        <v>12</v>
      </c>
      <c r="C25" s="16">
        <v>726</v>
      </c>
      <c r="D25" s="16">
        <v>654</v>
      </c>
      <c r="E25" s="16">
        <v>703</v>
      </c>
      <c r="F25" s="16">
        <v>763</v>
      </c>
      <c r="G25" s="16">
        <f>F25</f>
        <v>763</v>
      </c>
      <c r="H25" s="16">
        <f t="shared" ref="G25:H26" si="13">G25</f>
        <v>763</v>
      </c>
    </row>
    <row r="26" spans="1:8" ht="63" x14ac:dyDescent="0.25">
      <c r="A26" s="10" t="s">
        <v>24</v>
      </c>
      <c r="B26" s="6" t="s">
        <v>13</v>
      </c>
      <c r="C26" s="16">
        <v>0</v>
      </c>
      <c r="D26" s="16">
        <v>0</v>
      </c>
      <c r="E26" s="16">
        <v>0</v>
      </c>
      <c r="F26" s="16">
        <f>E26</f>
        <v>0</v>
      </c>
      <c r="G26" s="16">
        <f t="shared" ref="G26:G27" si="14">F26</f>
        <v>0</v>
      </c>
      <c r="H26" s="16">
        <f t="shared" ref="H26:H27" si="15">G26</f>
        <v>0</v>
      </c>
    </row>
    <row r="27" spans="1:8" x14ac:dyDescent="0.25">
      <c r="A27" s="10" t="s">
        <v>30</v>
      </c>
      <c r="B27" s="6" t="s">
        <v>14</v>
      </c>
      <c r="C27" s="16">
        <v>23</v>
      </c>
      <c r="D27" s="16">
        <v>5</v>
      </c>
      <c r="E27" s="16">
        <v>5</v>
      </c>
      <c r="F27" s="16">
        <v>6</v>
      </c>
      <c r="G27" s="16">
        <f t="shared" si="14"/>
        <v>6</v>
      </c>
      <c r="H27" s="16">
        <f t="shared" si="15"/>
        <v>6</v>
      </c>
    </row>
    <row r="28" spans="1:8" x14ac:dyDescent="0.25">
      <c r="A28" s="10" t="s">
        <v>31</v>
      </c>
      <c r="B28" s="6" t="s">
        <v>15</v>
      </c>
      <c r="C28" s="16">
        <v>924</v>
      </c>
      <c r="D28" s="16">
        <v>992</v>
      </c>
      <c r="E28" s="16">
        <v>992</v>
      </c>
      <c r="F28" s="16">
        <v>992</v>
      </c>
      <c r="G28" s="16">
        <f t="shared" ref="G28:H28" si="16">F28</f>
        <v>992</v>
      </c>
      <c r="H28" s="16">
        <f t="shared" si="16"/>
        <v>992</v>
      </c>
    </row>
    <row r="29" spans="1:8" x14ac:dyDescent="0.25">
      <c r="A29" s="10" t="s">
        <v>32</v>
      </c>
      <c r="B29" s="6" t="s">
        <v>16</v>
      </c>
      <c r="C29" s="16">
        <v>20</v>
      </c>
      <c r="D29" s="16">
        <v>10</v>
      </c>
      <c r="E29" s="16">
        <v>10</v>
      </c>
      <c r="F29" s="16">
        <v>10</v>
      </c>
      <c r="G29" s="16">
        <f t="shared" ref="G29:H29" si="17">F29</f>
        <v>10</v>
      </c>
      <c r="H29" s="16">
        <f t="shared" si="17"/>
        <v>10</v>
      </c>
    </row>
    <row r="30" spans="1:8" x14ac:dyDescent="0.25">
      <c r="A30" s="10" t="s">
        <v>33</v>
      </c>
      <c r="B30" s="6" t="s">
        <v>17</v>
      </c>
      <c r="C30" s="16">
        <v>104</v>
      </c>
      <c r="D30" s="16">
        <v>61</v>
      </c>
      <c r="E30" s="16">
        <v>61</v>
      </c>
      <c r="F30" s="16">
        <v>61</v>
      </c>
      <c r="G30" s="16">
        <f t="shared" ref="G30:H30" si="18">F30</f>
        <v>61</v>
      </c>
      <c r="H30" s="16">
        <f t="shared" si="18"/>
        <v>61</v>
      </c>
    </row>
    <row r="32" spans="1:8" x14ac:dyDescent="0.25">
      <c r="A32" s="67" t="s">
        <v>51</v>
      </c>
      <c r="B32" s="67"/>
      <c r="C32" s="67"/>
      <c r="D32" s="67"/>
      <c r="E32" s="67"/>
      <c r="F32" s="67"/>
      <c r="G32" s="67"/>
      <c r="H32" s="67"/>
    </row>
    <row r="33" spans="1:8" x14ac:dyDescent="0.25">
      <c r="H33" s="1" t="s">
        <v>27</v>
      </c>
    </row>
    <row r="34" spans="1:8" x14ac:dyDescent="0.25">
      <c r="A34" s="59" t="s">
        <v>8</v>
      </c>
      <c r="B34" s="59"/>
      <c r="C34" s="59" t="s">
        <v>7</v>
      </c>
      <c r="D34" s="59"/>
      <c r="E34" s="59"/>
      <c r="F34" s="59"/>
      <c r="G34" s="59"/>
      <c r="H34" s="59"/>
    </row>
    <row r="35" spans="1:8" x14ac:dyDescent="0.25">
      <c r="A35" s="59"/>
      <c r="B35" s="59"/>
      <c r="C35" s="12">
        <v>2020</v>
      </c>
      <c r="D35" s="12">
        <v>2021</v>
      </c>
      <c r="E35" s="12">
        <v>2022</v>
      </c>
      <c r="F35" s="12">
        <v>2023</v>
      </c>
      <c r="G35" s="12">
        <v>2024</v>
      </c>
      <c r="H35" s="12">
        <v>2025</v>
      </c>
    </row>
    <row r="36" spans="1:8" x14ac:dyDescent="0.25">
      <c r="A36" s="59">
        <v>1</v>
      </c>
      <c r="B36" s="59"/>
      <c r="C36" s="17">
        <f>A36+1</f>
        <v>2</v>
      </c>
      <c r="D36" s="17">
        <f t="shared" ref="D36:H36" si="19">C36+1</f>
        <v>3</v>
      </c>
      <c r="E36" s="17">
        <f t="shared" si="19"/>
        <v>4</v>
      </c>
      <c r="F36" s="17">
        <f t="shared" si="19"/>
        <v>5</v>
      </c>
      <c r="G36" s="17">
        <f t="shared" si="19"/>
        <v>6</v>
      </c>
      <c r="H36" s="17">
        <f t="shared" si="19"/>
        <v>7</v>
      </c>
    </row>
    <row r="37" spans="1:8" x14ac:dyDescent="0.25">
      <c r="A37" s="63" t="s">
        <v>3</v>
      </c>
      <c r="B37" s="63"/>
      <c r="C37" s="41">
        <f>C39+C47+C53+C58+C60+C63+C65+C45+C50</f>
        <v>12243</v>
      </c>
      <c r="D37" s="41">
        <f>D39+D47+D53+D58+D60+D63+D65+D45+D50</f>
        <v>12953</v>
      </c>
      <c r="E37" s="41">
        <f>E39+E47+E53+E58+E60+E63+E65+E45+E50</f>
        <v>10301</v>
      </c>
      <c r="F37" s="41">
        <f>F39+F47+F53+F58+F60+F63+F65+F45+F50</f>
        <v>10387</v>
      </c>
      <c r="G37" s="41">
        <f t="shared" ref="G37:H37" si="20">G39+G47+G53+G58+G60+G63+G65+G45+G50</f>
        <v>10387</v>
      </c>
      <c r="H37" s="41">
        <f t="shared" si="20"/>
        <v>10387</v>
      </c>
    </row>
    <row r="38" spans="1:8" x14ac:dyDescent="0.25">
      <c r="A38" s="64" t="s">
        <v>4</v>
      </c>
      <c r="B38" s="64"/>
      <c r="C38" s="9"/>
      <c r="D38" s="9"/>
      <c r="E38" s="9"/>
      <c r="F38" s="9"/>
      <c r="G38" s="9"/>
      <c r="H38" s="9"/>
    </row>
    <row r="39" spans="1:8" ht="41.25" customHeight="1" x14ac:dyDescent="0.25">
      <c r="A39" s="65" t="s">
        <v>36</v>
      </c>
      <c r="B39" s="65"/>
      <c r="C39" s="42">
        <f>SUM(C40:C44)</f>
        <v>6080</v>
      </c>
      <c r="D39" s="42">
        <f t="shared" ref="D39:E39" si="21">SUM(D40:D44)</f>
        <v>5288</v>
      </c>
      <c r="E39" s="42">
        <f t="shared" si="21"/>
        <v>5355</v>
      </c>
      <c r="F39" s="42">
        <f t="shared" ref="F39:H39" si="22">SUM(F40:F44)</f>
        <v>5302</v>
      </c>
      <c r="G39" s="42">
        <f t="shared" si="22"/>
        <v>5302</v>
      </c>
      <c r="H39" s="42">
        <f t="shared" si="22"/>
        <v>5302</v>
      </c>
    </row>
    <row r="40" spans="1:8" ht="66" customHeight="1" x14ac:dyDescent="0.25">
      <c r="A40" s="66" t="s">
        <v>37</v>
      </c>
      <c r="B40" s="66"/>
      <c r="C40" s="43">
        <v>1030</v>
      </c>
      <c r="D40" s="44">
        <v>1006</v>
      </c>
      <c r="E40" s="44">
        <v>1006</v>
      </c>
      <c r="F40" s="44">
        <v>1006</v>
      </c>
      <c r="G40" s="44">
        <f>F40</f>
        <v>1006</v>
      </c>
      <c r="H40" s="44">
        <f>G40</f>
        <v>1006</v>
      </c>
    </row>
    <row r="41" spans="1:8" ht="95.25" customHeight="1" x14ac:dyDescent="0.25">
      <c r="A41" s="66" t="s">
        <v>38</v>
      </c>
      <c r="B41" s="66"/>
      <c r="C41" s="43">
        <v>3268</v>
      </c>
      <c r="D41" s="44">
        <v>3220</v>
      </c>
      <c r="E41" s="44">
        <v>3222</v>
      </c>
      <c r="F41" s="44">
        <v>3156</v>
      </c>
      <c r="G41" s="44">
        <f t="shared" ref="G41:H41" si="23">F41</f>
        <v>3156</v>
      </c>
      <c r="H41" s="44">
        <f t="shared" si="23"/>
        <v>3156</v>
      </c>
    </row>
    <row r="42" spans="1:8" ht="42.75" customHeight="1" x14ac:dyDescent="0.25">
      <c r="A42" s="66" t="s">
        <v>58</v>
      </c>
      <c r="B42" s="66"/>
      <c r="C42" s="44">
        <v>366</v>
      </c>
      <c r="D42" s="44">
        <v>0</v>
      </c>
      <c r="E42" s="44">
        <v>30</v>
      </c>
      <c r="F42" s="44">
        <v>0</v>
      </c>
      <c r="G42" s="44">
        <f t="shared" ref="G42" si="24">F42</f>
        <v>0</v>
      </c>
      <c r="H42" s="44">
        <f t="shared" ref="H42" si="25">G42</f>
        <v>0</v>
      </c>
    </row>
    <row r="43" spans="1:8" x14ac:dyDescent="0.25">
      <c r="A43" s="66" t="s">
        <v>39</v>
      </c>
      <c r="B43" s="66"/>
      <c r="C43" s="43">
        <v>30</v>
      </c>
      <c r="D43" s="44">
        <v>30</v>
      </c>
      <c r="E43" s="44">
        <v>30</v>
      </c>
      <c r="F43" s="44">
        <v>30</v>
      </c>
      <c r="G43" s="44">
        <f t="shared" ref="G43:H43" si="26">F43</f>
        <v>30</v>
      </c>
      <c r="H43" s="44">
        <f t="shared" si="26"/>
        <v>30</v>
      </c>
    </row>
    <row r="44" spans="1:8" ht="37.5" customHeight="1" x14ac:dyDescent="0.25">
      <c r="A44" s="66" t="s">
        <v>40</v>
      </c>
      <c r="B44" s="66"/>
      <c r="C44" s="43">
        <v>1386</v>
      </c>
      <c r="D44" s="44">
        <v>1032</v>
      </c>
      <c r="E44" s="44">
        <v>1067</v>
      </c>
      <c r="F44" s="44">
        <v>1110</v>
      </c>
      <c r="G44" s="44">
        <f t="shared" ref="G44:H44" si="27">F44</f>
        <v>1110</v>
      </c>
      <c r="H44" s="44">
        <f t="shared" si="27"/>
        <v>1110</v>
      </c>
    </row>
    <row r="45" spans="1:8" s="32" customFormat="1" x14ac:dyDescent="0.25">
      <c r="A45" s="65" t="s">
        <v>55</v>
      </c>
      <c r="B45" s="65"/>
      <c r="C45" s="42">
        <f t="shared" ref="C45:H45" si="28">C46</f>
        <v>539</v>
      </c>
      <c r="D45" s="42">
        <f t="shared" si="28"/>
        <v>213</v>
      </c>
      <c r="E45" s="42">
        <f t="shared" si="28"/>
        <v>216</v>
      </c>
      <c r="F45" s="42">
        <f t="shared" si="28"/>
        <v>0</v>
      </c>
      <c r="G45" s="42">
        <f t="shared" si="28"/>
        <v>0</v>
      </c>
      <c r="H45" s="42">
        <f t="shared" si="28"/>
        <v>0</v>
      </c>
    </row>
    <row r="46" spans="1:8" ht="40.5" customHeight="1" x14ac:dyDescent="0.25">
      <c r="A46" s="66" t="s">
        <v>56</v>
      </c>
      <c r="B46" s="66"/>
      <c r="C46" s="44">
        <v>539</v>
      </c>
      <c r="D46" s="44">
        <v>213</v>
      </c>
      <c r="E46" s="44">
        <v>216</v>
      </c>
      <c r="F46" s="44">
        <v>0</v>
      </c>
      <c r="G46" s="44">
        <f t="shared" ref="G46" si="29">F46</f>
        <v>0</v>
      </c>
      <c r="H46" s="44">
        <f t="shared" ref="H46" si="30">G46</f>
        <v>0</v>
      </c>
    </row>
    <row r="47" spans="1:8" s="32" customFormat="1" ht="68.25" customHeight="1" x14ac:dyDescent="0.25">
      <c r="A47" s="65" t="s">
        <v>41</v>
      </c>
      <c r="B47" s="65"/>
      <c r="C47" s="42">
        <f t="shared" ref="C47:E47" si="31">C48+C49</f>
        <v>627</v>
      </c>
      <c r="D47" s="42">
        <f t="shared" si="31"/>
        <v>320</v>
      </c>
      <c r="E47" s="42">
        <f t="shared" si="31"/>
        <v>420</v>
      </c>
      <c r="F47" s="42">
        <f t="shared" ref="F47:H47" si="32">F48+F49</f>
        <v>207</v>
      </c>
      <c r="G47" s="42">
        <f t="shared" si="32"/>
        <v>207</v>
      </c>
      <c r="H47" s="42">
        <f t="shared" si="32"/>
        <v>207</v>
      </c>
    </row>
    <row r="48" spans="1:8" x14ac:dyDescent="0.25">
      <c r="A48" s="69" t="s">
        <v>63</v>
      </c>
      <c r="B48" s="69"/>
      <c r="C48" s="44">
        <v>0</v>
      </c>
      <c r="D48" s="44">
        <v>0</v>
      </c>
      <c r="E48" s="44">
        <v>0</v>
      </c>
      <c r="F48" s="44">
        <v>0</v>
      </c>
      <c r="G48" s="44">
        <f t="shared" ref="G48" si="33">F48</f>
        <v>0</v>
      </c>
      <c r="H48" s="44">
        <f t="shared" ref="H48" si="34">G48</f>
        <v>0</v>
      </c>
    </row>
    <row r="49" spans="1:8" ht="63.75" customHeight="1" x14ac:dyDescent="0.25">
      <c r="A49" s="69" t="s">
        <v>64</v>
      </c>
      <c r="B49" s="69"/>
      <c r="C49" s="43">
        <v>627</v>
      </c>
      <c r="D49" s="44">
        <v>320</v>
      </c>
      <c r="E49" s="44">
        <v>420</v>
      </c>
      <c r="F49" s="44">
        <v>207</v>
      </c>
      <c r="G49" s="44">
        <f t="shared" ref="G49" si="35">F49</f>
        <v>207</v>
      </c>
      <c r="H49" s="44">
        <f t="shared" ref="H49" si="36">G49</f>
        <v>207</v>
      </c>
    </row>
    <row r="50" spans="1:8" s="32" customFormat="1" x14ac:dyDescent="0.25">
      <c r="A50" s="65" t="s">
        <v>67</v>
      </c>
      <c r="B50" s="65"/>
      <c r="C50" s="42">
        <f>SUM(C51:C52)</f>
        <v>1432</v>
      </c>
      <c r="D50" s="42">
        <f t="shared" ref="D50:H50" si="37">SUM(D51:D52)</f>
        <v>1543</v>
      </c>
      <c r="E50" s="42">
        <f t="shared" si="37"/>
        <v>1871</v>
      </c>
      <c r="F50" s="42">
        <f t="shared" si="37"/>
        <v>1871</v>
      </c>
      <c r="G50" s="42">
        <f t="shared" si="37"/>
        <v>1871</v>
      </c>
      <c r="H50" s="42">
        <f t="shared" si="37"/>
        <v>1871</v>
      </c>
    </row>
    <row r="51" spans="1:8" ht="33" customHeight="1" x14ac:dyDescent="0.25">
      <c r="A51" s="66" t="s">
        <v>59</v>
      </c>
      <c r="B51" s="66"/>
      <c r="C51" s="43">
        <v>1382</v>
      </c>
      <c r="D51" s="44">
        <v>1543</v>
      </c>
      <c r="E51" s="44">
        <v>1871</v>
      </c>
      <c r="F51" s="44">
        <v>1871</v>
      </c>
      <c r="G51" s="44">
        <f t="shared" ref="G51:H51" si="38">F51</f>
        <v>1871</v>
      </c>
      <c r="H51" s="44">
        <f t="shared" si="38"/>
        <v>1871</v>
      </c>
    </row>
    <row r="52" spans="1:8" ht="35.25" customHeight="1" x14ac:dyDescent="0.25">
      <c r="A52" s="66" t="s">
        <v>62</v>
      </c>
      <c r="B52" s="66"/>
      <c r="C52" s="45">
        <v>50</v>
      </c>
      <c r="D52" s="44">
        <v>0</v>
      </c>
      <c r="E52" s="44">
        <v>0</v>
      </c>
      <c r="F52" s="44">
        <v>0</v>
      </c>
      <c r="G52" s="44">
        <f t="shared" ref="G52" si="39">F52</f>
        <v>0</v>
      </c>
      <c r="H52" s="44">
        <f t="shared" ref="H52" si="40">G52</f>
        <v>0</v>
      </c>
    </row>
    <row r="53" spans="1:8" s="32" customFormat="1" ht="34.5" customHeight="1" x14ac:dyDescent="0.25">
      <c r="A53" s="65" t="s">
        <v>42</v>
      </c>
      <c r="B53" s="65"/>
      <c r="C53" s="42">
        <f>C54+C56+C57+C55</f>
        <v>2829</v>
      </c>
      <c r="D53" s="42">
        <f t="shared" ref="D53:E53" si="41">D54+D56+D57+D55</f>
        <v>2201</v>
      </c>
      <c r="E53" s="42">
        <f t="shared" si="41"/>
        <v>1940</v>
      </c>
      <c r="F53" s="42">
        <f t="shared" ref="F53:H53" si="42">F54+F56+F57+F55</f>
        <v>2288</v>
      </c>
      <c r="G53" s="42">
        <f t="shared" si="42"/>
        <v>2288</v>
      </c>
      <c r="H53" s="42">
        <f t="shared" si="42"/>
        <v>2288</v>
      </c>
    </row>
    <row r="54" spans="1:8" x14ac:dyDescent="0.25">
      <c r="A54" s="66" t="s">
        <v>43</v>
      </c>
      <c r="B54" s="66"/>
      <c r="C54" s="43">
        <v>260</v>
      </c>
      <c r="D54" s="44">
        <v>30</v>
      </c>
      <c r="E54" s="44">
        <v>30</v>
      </c>
      <c r="F54" s="44">
        <v>330</v>
      </c>
      <c r="G54" s="44">
        <f t="shared" ref="G54:H54" si="43">F54</f>
        <v>330</v>
      </c>
      <c r="H54" s="44">
        <f t="shared" si="43"/>
        <v>330</v>
      </c>
    </row>
    <row r="55" spans="1:8" x14ac:dyDescent="0.25">
      <c r="A55" s="66" t="s">
        <v>57</v>
      </c>
      <c r="B55" s="66"/>
      <c r="C55" s="46">
        <v>130</v>
      </c>
      <c r="D55" s="44">
        <v>964</v>
      </c>
      <c r="E55" s="44">
        <v>1162</v>
      </c>
      <c r="F55" s="44">
        <v>1617</v>
      </c>
      <c r="G55" s="44">
        <f t="shared" ref="G55:H55" si="44">F55</f>
        <v>1617</v>
      </c>
      <c r="H55" s="44">
        <f t="shared" si="44"/>
        <v>1617</v>
      </c>
    </row>
    <row r="56" spans="1:8" x14ac:dyDescent="0.25">
      <c r="A56" s="66" t="s">
        <v>44</v>
      </c>
      <c r="B56" s="66"/>
      <c r="C56" s="43">
        <v>2291</v>
      </c>
      <c r="D56" s="44">
        <v>1057</v>
      </c>
      <c r="E56" s="44">
        <v>592</v>
      </c>
      <c r="F56" s="44">
        <v>179</v>
      </c>
      <c r="G56" s="44">
        <f t="shared" ref="G56:H56" si="45">F56</f>
        <v>179</v>
      </c>
      <c r="H56" s="44">
        <f t="shared" si="45"/>
        <v>179</v>
      </c>
    </row>
    <row r="57" spans="1:8" ht="35.25" customHeight="1" x14ac:dyDescent="0.25">
      <c r="A57" s="66" t="s">
        <v>45</v>
      </c>
      <c r="B57" s="66"/>
      <c r="C57" s="43">
        <v>148</v>
      </c>
      <c r="D57" s="44">
        <v>150</v>
      </c>
      <c r="E57" s="44">
        <v>156</v>
      </c>
      <c r="F57" s="44">
        <v>162</v>
      </c>
      <c r="G57" s="44">
        <f t="shared" ref="G57:H57" si="46">F57</f>
        <v>162</v>
      </c>
      <c r="H57" s="44">
        <f t="shared" si="46"/>
        <v>162</v>
      </c>
    </row>
    <row r="58" spans="1:8" s="32" customFormat="1" ht="39.75" customHeight="1" x14ac:dyDescent="0.25">
      <c r="A58" s="65" t="s">
        <v>46</v>
      </c>
      <c r="B58" s="65"/>
      <c r="C58" s="42">
        <f t="shared" ref="C58:H58" si="47">C59</f>
        <v>378</v>
      </c>
      <c r="D58" s="42">
        <f t="shared" si="47"/>
        <v>3105</v>
      </c>
      <c r="E58" s="42">
        <f t="shared" si="47"/>
        <v>10</v>
      </c>
      <c r="F58" s="42">
        <f t="shared" si="47"/>
        <v>10</v>
      </c>
      <c r="G58" s="42">
        <f t="shared" si="47"/>
        <v>10</v>
      </c>
      <c r="H58" s="42">
        <f t="shared" si="47"/>
        <v>10</v>
      </c>
    </row>
    <row r="59" spans="1:8" ht="39.75" customHeight="1" x14ac:dyDescent="0.25">
      <c r="A59" s="70" t="s">
        <v>68</v>
      </c>
      <c r="B59" s="70"/>
      <c r="C59" s="44">
        <v>378</v>
      </c>
      <c r="D59" s="44">
        <v>3105</v>
      </c>
      <c r="E59" s="44">
        <v>10</v>
      </c>
      <c r="F59" s="44">
        <v>10</v>
      </c>
      <c r="G59" s="44">
        <f>F59</f>
        <v>10</v>
      </c>
      <c r="H59" s="44">
        <f>G59</f>
        <v>10</v>
      </c>
    </row>
    <row r="60" spans="1:8" s="32" customFormat="1" x14ac:dyDescent="0.25">
      <c r="A60" s="65" t="s">
        <v>47</v>
      </c>
      <c r="B60" s="65"/>
      <c r="C60" s="42">
        <f>C61+C62</f>
        <v>328</v>
      </c>
      <c r="D60" s="42">
        <f t="shared" ref="D60:H60" si="48">D61+D62</f>
        <v>283</v>
      </c>
      <c r="E60" s="42">
        <f t="shared" si="48"/>
        <v>284</v>
      </c>
      <c r="F60" s="42">
        <f t="shared" si="48"/>
        <v>283</v>
      </c>
      <c r="G60" s="42">
        <f t="shared" si="48"/>
        <v>283</v>
      </c>
      <c r="H60" s="42">
        <f t="shared" si="48"/>
        <v>283</v>
      </c>
    </row>
    <row r="61" spans="1:8" x14ac:dyDescent="0.25">
      <c r="A61" s="66" t="s">
        <v>48</v>
      </c>
      <c r="B61" s="66"/>
      <c r="C61" s="43">
        <v>248</v>
      </c>
      <c r="D61" s="44">
        <v>283</v>
      </c>
      <c r="E61" s="44">
        <v>284</v>
      </c>
      <c r="F61" s="44">
        <v>283</v>
      </c>
      <c r="G61" s="44">
        <f>F61</f>
        <v>283</v>
      </c>
      <c r="H61" s="44">
        <f>G61</f>
        <v>283</v>
      </c>
    </row>
    <row r="62" spans="1:8" ht="15.75" customHeight="1" x14ac:dyDescent="0.25">
      <c r="A62" s="72" t="s">
        <v>65</v>
      </c>
      <c r="B62" s="72"/>
      <c r="C62" s="43">
        <v>80</v>
      </c>
      <c r="D62" s="44">
        <v>0</v>
      </c>
      <c r="E62" s="44">
        <v>0</v>
      </c>
      <c r="F62" s="44">
        <v>0</v>
      </c>
      <c r="G62" s="44">
        <f>F62</f>
        <v>0</v>
      </c>
      <c r="H62" s="44">
        <f>G62</f>
        <v>0</v>
      </c>
    </row>
    <row r="63" spans="1:8" s="32" customFormat="1" x14ac:dyDescent="0.25">
      <c r="A63" s="65" t="s">
        <v>49</v>
      </c>
      <c r="B63" s="65"/>
      <c r="C63" s="42">
        <f t="shared" ref="C63:H63" si="49">C64</f>
        <v>30</v>
      </c>
      <c r="D63" s="42">
        <f t="shared" si="49"/>
        <v>0</v>
      </c>
      <c r="E63" s="42">
        <f t="shared" si="49"/>
        <v>0</v>
      </c>
      <c r="F63" s="42">
        <f t="shared" si="49"/>
        <v>0</v>
      </c>
      <c r="G63" s="42">
        <f t="shared" si="49"/>
        <v>0</v>
      </c>
      <c r="H63" s="42">
        <f t="shared" si="49"/>
        <v>0</v>
      </c>
    </row>
    <row r="64" spans="1:8" ht="39.75" customHeight="1" x14ac:dyDescent="0.25">
      <c r="A64" s="66" t="s">
        <v>50</v>
      </c>
      <c r="B64" s="66"/>
      <c r="C64" s="43">
        <v>30</v>
      </c>
      <c r="D64" s="44">
        <v>0</v>
      </c>
      <c r="E64" s="44">
        <v>0</v>
      </c>
      <c r="F64" s="44">
        <v>0</v>
      </c>
      <c r="G64" s="44">
        <f t="shared" ref="G64:H65" si="50">F64</f>
        <v>0</v>
      </c>
      <c r="H64" s="44">
        <f t="shared" si="50"/>
        <v>0</v>
      </c>
    </row>
    <row r="65" spans="1:9" ht="17.25" customHeight="1" x14ac:dyDescent="0.25">
      <c r="A65" s="73" t="s">
        <v>18</v>
      </c>
      <c r="B65" s="73"/>
      <c r="C65" s="47"/>
      <c r="D65" s="47"/>
      <c r="E65" s="47">
        <v>205</v>
      </c>
      <c r="F65" s="44">
        <v>426</v>
      </c>
      <c r="G65" s="44">
        <f t="shared" si="50"/>
        <v>426</v>
      </c>
      <c r="H65" s="44">
        <f t="shared" si="50"/>
        <v>426</v>
      </c>
    </row>
    <row r="67" spans="1:9" ht="51.75" customHeight="1" x14ac:dyDescent="0.25">
      <c r="A67" s="71" t="s">
        <v>53</v>
      </c>
      <c r="B67" s="71"/>
      <c r="C67" s="71"/>
      <c r="D67" s="71"/>
      <c r="E67" s="71"/>
      <c r="F67" s="71"/>
      <c r="G67" s="71"/>
      <c r="H67" s="71"/>
    </row>
    <row r="69" spans="1:9" ht="52.5" customHeight="1" x14ac:dyDescent="0.25">
      <c r="A69" s="71" t="s">
        <v>52</v>
      </c>
      <c r="B69" s="71"/>
      <c r="C69" s="71"/>
      <c r="D69" s="71"/>
      <c r="E69" s="71"/>
      <c r="F69" s="71"/>
      <c r="G69" s="71"/>
      <c r="H69" s="71"/>
    </row>
    <row r="70" spans="1:9" x14ac:dyDescent="0.25">
      <c r="B70" s="33"/>
      <c r="C70" s="34"/>
      <c r="D70" s="35"/>
      <c r="F70" s="33"/>
      <c r="G70" s="33"/>
      <c r="H70" s="36" t="s">
        <v>27</v>
      </c>
    </row>
    <row r="71" spans="1:9" x14ac:dyDescent="0.25">
      <c r="A71" s="52" t="s">
        <v>9</v>
      </c>
      <c r="B71" s="52"/>
      <c r="C71" s="52" t="s">
        <v>7</v>
      </c>
      <c r="D71" s="52"/>
      <c r="E71" s="52"/>
      <c r="F71" s="52"/>
      <c r="G71" s="52"/>
      <c r="H71" s="52"/>
    </row>
    <row r="72" spans="1:9" x14ac:dyDescent="0.25">
      <c r="A72" s="52"/>
      <c r="B72" s="52"/>
      <c r="C72" s="12">
        <v>2020</v>
      </c>
      <c r="D72" s="12">
        <v>2021</v>
      </c>
      <c r="E72" s="12">
        <v>2022</v>
      </c>
      <c r="F72" s="12">
        <v>2023</v>
      </c>
      <c r="G72" s="12">
        <v>2024</v>
      </c>
      <c r="H72" s="12">
        <v>2025</v>
      </c>
    </row>
    <row r="73" spans="1:9" x14ac:dyDescent="0.25">
      <c r="A73" s="60">
        <v>1</v>
      </c>
      <c r="B73" s="61"/>
      <c r="C73" s="15">
        <f>A73+1</f>
        <v>2</v>
      </c>
      <c r="D73" s="15">
        <f t="shared" ref="D73:H73" si="51">C73+1</f>
        <v>3</v>
      </c>
      <c r="E73" s="24">
        <f t="shared" si="51"/>
        <v>4</v>
      </c>
      <c r="F73" s="25">
        <f t="shared" si="51"/>
        <v>5</v>
      </c>
      <c r="G73" s="25">
        <f t="shared" si="51"/>
        <v>6</v>
      </c>
      <c r="H73" s="25">
        <f t="shared" si="51"/>
        <v>7</v>
      </c>
    </row>
    <row r="74" spans="1:9" x14ac:dyDescent="0.25">
      <c r="A74" s="62" t="s">
        <v>19</v>
      </c>
      <c r="B74" s="62"/>
      <c r="C74" s="20">
        <f t="shared" ref="C74:H74" si="52">SUM(C75:C82)</f>
        <v>12243</v>
      </c>
      <c r="D74" s="20">
        <f t="shared" si="52"/>
        <v>12953</v>
      </c>
      <c r="E74" s="20">
        <f t="shared" si="52"/>
        <v>10301</v>
      </c>
      <c r="F74" s="20">
        <f t="shared" si="52"/>
        <v>10387</v>
      </c>
      <c r="G74" s="20">
        <f t="shared" si="52"/>
        <v>10387</v>
      </c>
      <c r="H74" s="20">
        <f t="shared" si="52"/>
        <v>10387</v>
      </c>
      <c r="I74" s="18"/>
    </row>
    <row r="75" spans="1:9" s="18" customFormat="1" ht="82.5" customHeight="1" x14ac:dyDescent="0.25">
      <c r="A75" s="48" t="s">
        <v>70</v>
      </c>
      <c r="B75" s="49"/>
      <c r="C75" s="19">
        <v>570</v>
      </c>
      <c r="D75" s="19">
        <v>320</v>
      </c>
      <c r="E75" s="19">
        <v>420</v>
      </c>
      <c r="F75" s="19">
        <v>207</v>
      </c>
      <c r="G75" s="19">
        <v>0</v>
      </c>
      <c r="H75" s="19">
        <v>0</v>
      </c>
    </row>
    <row r="76" spans="1:9" s="18" customFormat="1" ht="81.75" customHeight="1" x14ac:dyDescent="0.25">
      <c r="A76" s="50" t="s">
        <v>71</v>
      </c>
      <c r="B76" s="51"/>
      <c r="C76" s="19">
        <v>50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</row>
    <row r="77" spans="1:9" s="18" customFormat="1" ht="70.5" customHeight="1" x14ac:dyDescent="0.25">
      <c r="A77" s="48" t="s">
        <v>72</v>
      </c>
      <c r="B77" s="49"/>
      <c r="C77" s="19">
        <v>130</v>
      </c>
      <c r="D77" s="19">
        <v>30</v>
      </c>
      <c r="E77" s="19">
        <v>30</v>
      </c>
      <c r="F77" s="19">
        <v>330</v>
      </c>
      <c r="G77" s="19">
        <v>0</v>
      </c>
      <c r="H77" s="19">
        <v>0</v>
      </c>
    </row>
    <row r="78" spans="1:9" s="18" customFormat="1" ht="75.75" customHeight="1" x14ac:dyDescent="0.25">
      <c r="A78" s="50" t="s">
        <v>73</v>
      </c>
      <c r="B78" s="51"/>
      <c r="C78" s="19">
        <v>130</v>
      </c>
      <c r="D78" s="19">
        <v>506</v>
      </c>
      <c r="E78" s="19">
        <v>704</v>
      </c>
      <c r="F78" s="19">
        <v>1159</v>
      </c>
      <c r="G78" s="19">
        <v>0</v>
      </c>
      <c r="H78" s="19">
        <v>0</v>
      </c>
    </row>
    <row r="79" spans="1:9" s="18" customFormat="1" ht="82.5" customHeight="1" x14ac:dyDescent="0.25">
      <c r="A79" s="48" t="s">
        <v>74</v>
      </c>
      <c r="B79" s="49"/>
      <c r="C79" s="19">
        <v>368</v>
      </c>
      <c r="D79" s="19">
        <v>3095</v>
      </c>
      <c r="E79" s="19">
        <v>0</v>
      </c>
      <c r="F79" s="19">
        <v>0</v>
      </c>
      <c r="G79" s="19">
        <v>0</v>
      </c>
      <c r="H79" s="19">
        <v>0</v>
      </c>
    </row>
    <row r="80" spans="1:9" s="18" customFormat="1" ht="69.75" customHeight="1" x14ac:dyDescent="0.25">
      <c r="A80" s="50" t="s">
        <v>75</v>
      </c>
      <c r="B80" s="51"/>
      <c r="C80" s="19">
        <v>714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</row>
    <row r="81" spans="1:8" s="18" customFormat="1" x14ac:dyDescent="0.25">
      <c r="A81" s="53" t="s">
        <v>60</v>
      </c>
      <c r="B81" s="53"/>
      <c r="C81" s="22">
        <v>10281</v>
      </c>
      <c r="D81" s="22">
        <v>9002</v>
      </c>
      <c r="E81" s="22">
        <v>8942</v>
      </c>
      <c r="F81" s="19">
        <v>8265</v>
      </c>
      <c r="G81" s="19">
        <v>9961</v>
      </c>
      <c r="H81" s="19">
        <f>G81+G76</f>
        <v>9961</v>
      </c>
    </row>
    <row r="82" spans="1:8" s="18" customFormat="1" x14ac:dyDescent="0.25">
      <c r="A82" s="54" t="s">
        <v>18</v>
      </c>
      <c r="B82" s="54"/>
      <c r="C82" s="21"/>
      <c r="D82" s="21"/>
      <c r="E82" s="21">
        <v>205</v>
      </c>
      <c r="F82" s="19">
        <v>426</v>
      </c>
      <c r="G82" s="19">
        <f t="shared" ref="G82:H82" si="53">F82</f>
        <v>426</v>
      </c>
      <c r="H82" s="19">
        <f t="shared" si="53"/>
        <v>426</v>
      </c>
    </row>
    <row r="83" spans="1:8" s="18" customFormat="1" x14ac:dyDescent="0.25">
      <c r="C83" s="37"/>
      <c r="D83" s="37"/>
      <c r="E83" s="37"/>
      <c r="F83" s="37"/>
      <c r="G83" s="37"/>
      <c r="H83" s="37"/>
    </row>
    <row r="84" spans="1:8" s="18" customFormat="1" x14ac:dyDescent="0.25">
      <c r="C84" s="37"/>
      <c r="D84" s="37"/>
      <c r="E84" s="37"/>
      <c r="F84" s="37"/>
      <c r="G84" s="37"/>
      <c r="H84" s="37"/>
    </row>
    <row r="85" spans="1:8" s="18" customFormat="1" x14ac:dyDescent="0.25">
      <c r="B85" s="40"/>
      <c r="C85" s="40"/>
      <c r="D85" s="40"/>
      <c r="E85" s="40"/>
      <c r="F85" s="40"/>
      <c r="G85" s="40"/>
      <c r="H85" s="40"/>
    </row>
    <row r="86" spans="1:8" s="18" customFormat="1" x14ac:dyDescent="0.25">
      <c r="A86" s="38" t="s">
        <v>66</v>
      </c>
      <c r="B86" s="38"/>
      <c r="C86" s="38"/>
      <c r="D86" s="38"/>
      <c r="E86" s="38"/>
      <c r="F86" s="38"/>
      <c r="G86" s="38"/>
      <c r="H86" s="39" t="s">
        <v>69</v>
      </c>
    </row>
    <row r="90" spans="1:8" x14ac:dyDescent="0.25">
      <c r="H90" s="27"/>
    </row>
  </sheetData>
  <mergeCells count="57">
    <mergeCell ref="A69:H69"/>
    <mergeCell ref="A62:B62"/>
    <mergeCell ref="A63:B63"/>
    <mergeCell ref="A64:B64"/>
    <mergeCell ref="A65:B65"/>
    <mergeCell ref="A67:H67"/>
    <mergeCell ref="A57:B57"/>
    <mergeCell ref="A58:B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B1:H1"/>
    <mergeCell ref="B5:B6"/>
    <mergeCell ref="C5:H5"/>
    <mergeCell ref="B3:H3"/>
    <mergeCell ref="C34:H34"/>
    <mergeCell ref="B18:H18"/>
    <mergeCell ref="B20:B21"/>
    <mergeCell ref="C20:H20"/>
    <mergeCell ref="A32:H32"/>
    <mergeCell ref="A34:B35"/>
    <mergeCell ref="A81:B81"/>
    <mergeCell ref="A82:B82"/>
    <mergeCell ref="B8:H8"/>
    <mergeCell ref="A5:A6"/>
    <mergeCell ref="A20:A21"/>
    <mergeCell ref="A36:B36"/>
    <mergeCell ref="A71:B72"/>
    <mergeCell ref="A73:B73"/>
    <mergeCell ref="A74:B74"/>
    <mergeCell ref="A75:B75"/>
    <mergeCell ref="A76:B76"/>
    <mergeCell ref="A37:B37"/>
    <mergeCell ref="A38:B38"/>
    <mergeCell ref="A39:B39"/>
    <mergeCell ref="A40:B40"/>
    <mergeCell ref="A41:B41"/>
    <mergeCell ref="A79:B79"/>
    <mergeCell ref="A80:B80"/>
    <mergeCell ref="A77:B77"/>
    <mergeCell ref="A78:B78"/>
    <mergeCell ref="C71:H71"/>
  </mergeCells>
  <printOptions horizontalCentered="1"/>
  <pageMargins left="0.82677165354330717" right="0" top="0.74803149606299213" bottom="0.15748031496062992" header="0.31496062992125984" footer="0.31496062992125984"/>
  <pageSetup paperSize="9" firstPageNumber="2" fitToWidth="0" fitToHeight="5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3,4</vt:lpstr>
      <vt:lpstr>'Раздел 3,4'!Заголовки_для_печати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METELKINA</dc:creator>
  <cp:lastModifiedBy>Наталья Юрьевна Салынова</cp:lastModifiedBy>
  <cp:lastPrinted>2020-11-08T05:28:40Z</cp:lastPrinted>
  <dcterms:created xsi:type="dcterms:W3CDTF">2007-08-14T03:27:46Z</dcterms:created>
  <dcterms:modified xsi:type="dcterms:W3CDTF">2020-11-09T03:05:21Z</dcterms:modified>
</cp:coreProperties>
</file>