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2240" windowHeight="87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Лист1!$5:$7</definedName>
  </definedNames>
  <calcPr calcId="144525"/>
</workbook>
</file>

<file path=xl/calcChain.xml><?xml version="1.0" encoding="utf-8"?>
<calcChain xmlns="http://schemas.openxmlformats.org/spreadsheetml/2006/main">
  <c r="G9" i="1" l="1"/>
  <c r="G14" i="1"/>
  <c r="G24" i="1"/>
  <c r="G8" i="1" l="1"/>
  <c r="G36" i="1" s="1"/>
  <c r="J24" i="1"/>
  <c r="I24" i="1"/>
  <c r="H24" i="1"/>
  <c r="F24" i="1"/>
  <c r="E24" i="1"/>
  <c r="J8" i="1" l="1"/>
  <c r="I8" i="1"/>
  <c r="H8" i="1"/>
  <c r="F8" i="1"/>
  <c r="E8" i="1"/>
  <c r="I36" i="1" l="1"/>
  <c r="J36" i="1" l="1"/>
  <c r="H36" i="1"/>
  <c r="F36" i="1"/>
  <c r="E36" i="1"/>
</calcChain>
</file>

<file path=xl/sharedStrings.xml><?xml version="1.0" encoding="utf-8"?>
<sst xmlns="http://schemas.openxmlformats.org/spreadsheetml/2006/main" count="103" uniqueCount="77">
  <si>
    <t>руб.</t>
  </si>
  <si>
    <t>Налоговые и неналоговые доходы</t>
  </si>
  <si>
    <t>Управление Федеральной налоговой службы по Амурской области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</si>
  <si>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</si>
  <si>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1 00 00000 00 0000 000</t>
  </si>
  <si>
    <t>Разные</t>
  </si>
  <si>
    <t>2 00 00000 00 0000 000</t>
  </si>
  <si>
    <t>НАЛОГОВЫЕ И НЕНАЛОГОВЫЕ ДОХОДЫ</t>
  </si>
  <si>
    <t>1 01 02010 01 0000 110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</si>
  <si>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</si>
  <si>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</si>
  <si>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1 06 06033 10 0000 110</t>
  </si>
  <si>
    <t>Земельный налог с организаций, обладающих земельным участком, расположенным в границах сельских  поселений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</si>
  <si>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</si>
  <si>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</si>
  <si>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</si>
  <si>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</si>
  <si>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1 11 0502510 0000 120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</si>
  <si>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</si>
  <si>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</si>
  <si>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</si>
  <si>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</si>
  <si>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</si>
  <si>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БЕЗВОЗМЕЗДНЫЕ ПОСТУПЛЕНИЯ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</si>
  <si>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</si>
  <si>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 сельских поселений</t>
  </si>
  <si>
    <t/>
  </si>
  <si>
    <t>ИТОГО ДОХОДОВ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</si>
  <si>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</si>
  <si>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Невыясненные поступления, зачисляемые в бюджеты сельских поселений</t>
  </si>
  <si>
    <t xml:space="preserve"> 1 17 0105010 0000 180</t>
  </si>
  <si>
    <t>Наименование главного администратора доходов бюджета сельсовета</t>
  </si>
  <si>
    <t>Показатели прогноза доходов бюджета сельсовета по источнику доходов бюджета, сформированные в целях составления и утверждения решения о бюджете</t>
  </si>
  <si>
    <t>Наименование группы источников доходов бюджета / наименование источника дохода бюджета</t>
  </si>
  <si>
    <t>Классификация доходов бюджета</t>
  </si>
  <si>
    <t>Код доходов бюджета</t>
  </si>
  <si>
    <t>Наименование кода доходов бюджета</t>
  </si>
  <si>
    <t>Сумма на очередной финансовый год (руб.)</t>
  </si>
  <si>
    <t>Сумма на первый год планового периода (руб.)</t>
  </si>
  <si>
    <t>Сумма на второй год планового периода (руб.)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</si>
  <si>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</si>
  <si>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</si>
  <si>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Прочие субсидии бюджетам сельских поселений</t>
  </si>
  <si>
    <t>Субвенции бюджетам сельских поселений на государственную регистрацию актов гражданского состояния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</si>
  <si>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</si>
  <si>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2 18 60010 10 0000 150</t>
  </si>
  <si>
    <t>2 02 29999 10 0000 150</t>
  </si>
  <si>
    <t>2 02 35118 10 0000 150</t>
  </si>
  <si>
    <t>2 02 35930 10 0000 150</t>
  </si>
  <si>
    <t>2 02 40014 10 0000 150</t>
  </si>
  <si>
    <t>2 02 49999 10 0000 150</t>
  </si>
  <si>
    <t xml:space="preserve"> 2 19 60010 10 0000 150</t>
  </si>
  <si>
    <t>на " 01 " января 2021 года</t>
  </si>
  <si>
    <t>Уточненный план доходов бюджета сельсовета  на 01.10.2020</t>
  </si>
  <si>
    <t>Кассовые поступления в текущем финансовом году (по состоянию на 01.10.2020)</t>
  </si>
  <si>
    <t>Оценка исполнения 2020 (текущий финансовый год)</t>
  </si>
  <si>
    <t xml:space="preserve"> 1 13 02995 10 0000 130</t>
  </si>
  <si>
    <t>Прочие доходы от компенсации затрат бюджетов сельских поселений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</si>
  <si>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</si>
  <si>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1 16 10123 01 0000 140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</si>
  <si>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</si>
  <si>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</si>
  <si>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</si>
  <si>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</si>
  <si>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1 01 02030 01 0000 110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</si>
  <si>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</si>
  <si>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</si>
  <si>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</si>
  <si>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</si>
  <si>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1 05 03010 01 0000 110</t>
  </si>
  <si>
    <t>Единый сельскохозяйственный налог</t>
  </si>
  <si>
    <t>2 07 05030 10 0000 150</t>
  </si>
  <si>
    <t>Прочие безвозмездные поступления в бюджеты сельских поселений</t>
  </si>
  <si>
    <t>Реестр источников доходов бюджета Сосновоборского сельсовета на 2021 год и плановый период 2022 и 2023 годов</t>
  </si>
  <si>
    <t>Администрация Сосновоборского сельсовета</t>
  </si>
  <si>
    <t xml:space="preserve">2 02 25519 10 0000 150 </t>
  </si>
  <si>
    <t>Субсидии бюджетам сельских поселений на поддержку отрасли культуры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</si>
</sst>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sz val="8"/>
      <color rgb="FF000000"/>
      <name val="Arial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2"/>
      <color indexed="0"/>
      <name val="Times New Roman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4" fillId="0" borderId="7">
      <alignment horizontal="left" wrapText="1" indent="2"/>
    </xf>
    <xf numFmtId="49" fontId="4" fillId="0" borderId="8">
      <alignment horizontal="center"/>
    </xf>
    <xf numFmtId="4" fontId="5" fillId="0" borderId="8">
      <alignment horizontal="right" shrinkToFit="1"/>
    </xf>
    <xf numFmtId="0" fontId="5" fillId="0" borderId="7">
      <alignment horizontal="left" wrapText="1" indent="2"/>
    </xf>
    <xf numFmtId="49" fontId="5" fillId="0" borderId="8">
      <alignment horizontal="center"/>
    </xf>
  </cellStyleXfs>
  <cellXfs count="55">
    <xf numFmtId="0" fontId="0" fillId="0" borderId="0" xfId="0"/>
    <xf numFmtId="0" fontId="1" fillId="0" borderId="1" xfId="0" applyFont="1" applyBorder="1" applyAlignment="1">
      <alignment horizont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justify" vertical="center" wrapText="1"/>
    </xf>
    <xf numFmtId="164" fontId="3" fillId="0" borderId="1" xfId="0" applyNumberFormat="1" applyFont="1" applyFill="1" applyBorder="1" applyAlignment="1">
      <alignment horizontal="justify" vertical="center" wrapText="1"/>
    </xf>
    <xf numFmtId="49" fontId="2" fillId="0" borderId="5" xfId="0" applyNumberFormat="1" applyFont="1" applyFill="1" applyBorder="1" applyAlignment="1">
      <alignment horizontal="center" wrapText="1"/>
    </xf>
    <xf numFmtId="49" fontId="3" fillId="0" borderId="5" xfId="0" applyNumberFormat="1" applyFont="1" applyFill="1" applyBorder="1" applyAlignment="1">
      <alignment horizontal="center" wrapText="1"/>
    </xf>
    <xf numFmtId="0" fontId="3" fillId="0" borderId="1" xfId="1" applyNumberFormat="1" applyFont="1" applyBorder="1" applyAlignment="1" applyProtection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7" fillId="0" borderId="0" xfId="0" applyFont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4" fontId="8" fillId="0" borderId="1" xfId="0" applyNumberFormat="1" applyFont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4" fontId="6" fillId="0" borderId="1" xfId="0" applyNumberFormat="1" applyFont="1" applyBorder="1"/>
    <xf numFmtId="4" fontId="3" fillId="0" borderId="8" xfId="3" applyNumberFormat="1" applyFont="1" applyProtection="1">
      <alignment horizontal="right" shrinkToFit="1"/>
    </xf>
    <xf numFmtId="0" fontId="6" fillId="0" borderId="0" xfId="0" applyFont="1" applyAlignment="1"/>
    <xf numFmtId="49" fontId="3" fillId="0" borderId="6" xfId="0" applyNumberFormat="1" applyFont="1" applyFill="1" applyBorder="1" applyAlignment="1">
      <alignment horizontal="center" wrapText="1"/>
    </xf>
    <xf numFmtId="49" fontId="3" fillId="0" borderId="9" xfId="5" applyNumberFormat="1" applyFont="1" applyBorder="1" applyProtection="1">
      <alignment horizontal="center"/>
    </xf>
    <xf numFmtId="4" fontId="3" fillId="0" borderId="10" xfId="3" applyNumberFormat="1" applyFont="1" applyBorder="1" applyProtection="1">
      <alignment horizontal="right" shrinkToFit="1"/>
    </xf>
    <xf numFmtId="0" fontId="3" fillId="0" borderId="1" xfId="4" applyNumberFormat="1" applyFont="1" applyBorder="1" applyAlignment="1" applyProtection="1">
      <alignment wrapText="1"/>
    </xf>
    <xf numFmtId="0" fontId="3" fillId="0" borderId="2" xfId="4" applyNumberFormat="1" applyFont="1" applyBorder="1" applyAlignment="1" applyProtection="1">
      <alignment wrapText="1"/>
    </xf>
    <xf numFmtId="0" fontId="1" fillId="0" borderId="2" xfId="0" applyFont="1" applyBorder="1" applyAlignment="1">
      <alignment wrapText="1"/>
    </xf>
    <xf numFmtId="164" fontId="3" fillId="0" borderId="3" xfId="0" applyNumberFormat="1" applyFont="1" applyFill="1" applyBorder="1" applyAlignment="1">
      <alignment horizontal="justify" vertical="center" wrapText="1"/>
    </xf>
    <xf numFmtId="0" fontId="1" fillId="0" borderId="3" xfId="0" applyFont="1" applyBorder="1" applyAlignment="1">
      <alignment wrapText="1"/>
    </xf>
    <xf numFmtId="4" fontId="3" fillId="0" borderId="1" xfId="3" applyNumberFormat="1" applyFont="1" applyBorder="1" applyProtection="1">
      <alignment horizontal="right" shrinkToFit="1"/>
    </xf>
    <xf numFmtId="4" fontId="3" fillId="0" borderId="11" xfId="3" applyNumberFormat="1" applyFont="1" applyBorder="1" applyProtection="1">
      <alignment horizontal="right" shrinkToFit="1"/>
    </xf>
    <xf numFmtId="164" fontId="3" fillId="0" borderId="2" xfId="0" applyNumberFormat="1" applyFont="1" applyFill="1" applyBorder="1" applyAlignment="1">
      <alignment horizontal="justify" vertical="center" wrapText="1"/>
    </xf>
    <xf numFmtId="4" fontId="1" fillId="0" borderId="3" xfId="0" applyNumberFormat="1" applyFont="1" applyBorder="1"/>
    <xf numFmtId="4" fontId="1" fillId="0" borderId="5" xfId="0" applyNumberFormat="1" applyFont="1" applyBorder="1"/>
    <xf numFmtId="49" fontId="3" fillId="0" borderId="9" xfId="2" applyNumberFormat="1" applyFont="1" applyBorder="1" applyProtection="1">
      <alignment horizontal="center"/>
    </xf>
    <xf numFmtId="49" fontId="2" fillId="0" borderId="6" xfId="0" applyNumberFormat="1" applyFont="1" applyFill="1" applyBorder="1" applyAlignment="1">
      <alignment horizontal="center" wrapText="1"/>
    </xf>
    <xf numFmtId="4" fontId="1" fillId="0" borderId="12" xfId="0" applyNumberFormat="1" applyFont="1" applyBorder="1"/>
    <xf numFmtId="4" fontId="6" fillId="0" borderId="5" xfId="0" applyNumberFormat="1" applyFont="1" applyBorder="1"/>
    <xf numFmtId="0" fontId="3" fillId="0" borderId="1" xfId="1" applyNumberFormat="1" applyFont="1" applyBorder="1" applyAlignment="1" applyProtection="1">
      <alignment horizontal="justify" vertical="center" wrapText="1"/>
    </xf>
    <xf numFmtId="4" fontId="11" fillId="0" borderId="8" xfId="3" applyNumberFormat="1" applyFont="1" applyProtection="1">
      <alignment horizontal="right" shrinkToFit="1"/>
    </xf>
    <xf numFmtId="4" fontId="8" fillId="0" borderId="1" xfId="0" applyNumberFormat="1" applyFont="1" applyFill="1" applyBorder="1"/>
    <xf numFmtId="4" fontId="9" fillId="0" borderId="1" xfId="0" applyNumberFormat="1" applyFont="1" applyFill="1" applyBorder="1" applyAlignment="1">
      <alignment horizontal="right" wrapText="1"/>
    </xf>
    <xf numFmtId="4" fontId="3" fillId="0" borderId="1" xfId="0" applyNumberFormat="1" applyFont="1" applyFill="1" applyBorder="1" applyAlignment="1">
      <alignment horizontal="right"/>
    </xf>
    <xf numFmtId="4" fontId="10" fillId="0" borderId="1" xfId="0" applyNumberFormat="1" applyFont="1" applyFill="1" applyBorder="1"/>
    <xf numFmtId="4" fontId="6" fillId="0" borderId="1" xfId="0" applyNumberFormat="1" applyFont="1" applyFill="1" applyBorder="1"/>
    <xf numFmtId="0" fontId="1" fillId="0" borderId="0" xfId="0" applyFont="1" applyFill="1"/>
    <xf numFmtId="0" fontId="6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justify" vertical="center" wrapText="1"/>
    </xf>
  </cellXfs>
  <cellStyles count="6">
    <cellStyle name="xl31" xfId="4"/>
    <cellStyle name="xl34" xfId="1"/>
    <cellStyle name="xl43" xfId="5"/>
    <cellStyle name="xl45" xfId="3"/>
    <cellStyle name="xl52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zoomScale="58" zoomScaleNormal="58" workbookViewId="0">
      <pane ySplit="7" topLeftCell="A25" activePane="bottomLeft" state="frozenSplit"/>
      <selection activeCell="A8" sqref="A8"/>
      <selection pane="bottomLeft" activeCell="H27" sqref="H27"/>
    </sheetView>
  </sheetViews>
  <sheetFormatPr defaultColWidth="9.140625" defaultRowHeight="15.75" x14ac:dyDescent="0.25"/>
  <cols>
    <col min="1" max="1" width="15" style="9" customWidth="1"/>
    <col min="2" max="2" width="26.28515625" style="9" customWidth="1"/>
    <col min="3" max="3" width="47.5703125" style="9" customWidth="1"/>
    <col min="4" max="4" width="25.7109375" style="9" customWidth="1"/>
    <col min="5" max="5" width="16.140625" style="9" customWidth="1"/>
    <col min="6" max="6" width="18.42578125" style="9" customWidth="1"/>
    <col min="7" max="7" width="16.28515625" style="9" customWidth="1"/>
    <col min="8" max="8" width="16" style="9" customWidth="1"/>
    <col min="9" max="9" width="16.140625" style="9" customWidth="1"/>
    <col min="10" max="10" width="16.28515625" style="9" customWidth="1"/>
    <col min="11" max="16384" width="9.140625" style="9"/>
  </cols>
  <sheetData>
    <row r="1" spans="1:10" ht="24.75" customHeight="1" x14ac:dyDescent="0.25">
      <c r="C1" s="21" t="s">
        <v>73</v>
      </c>
      <c r="D1" s="21"/>
      <c r="E1" s="21"/>
      <c r="F1" s="21"/>
      <c r="G1" s="21"/>
      <c r="H1" s="21"/>
      <c r="I1" s="21"/>
    </row>
    <row r="2" spans="1:10" ht="15" customHeight="1" x14ac:dyDescent="0.3">
      <c r="B2" s="47"/>
      <c r="C2" s="47"/>
      <c r="D2" s="47"/>
      <c r="E2" s="47"/>
      <c r="F2" s="47"/>
      <c r="G2" s="47"/>
    </row>
    <row r="3" spans="1:10" ht="19.5" customHeight="1" x14ac:dyDescent="0.25">
      <c r="C3" s="47" t="s">
        <v>52</v>
      </c>
      <c r="D3" s="47"/>
      <c r="E3" s="47"/>
      <c r="F3" s="47"/>
      <c r="G3" s="47"/>
      <c r="H3" s="47"/>
      <c r="I3" s="47"/>
    </row>
    <row r="4" spans="1:10" ht="15" customHeight="1" x14ac:dyDescent="0.25">
      <c r="J4" s="10" t="s">
        <v>0</v>
      </c>
    </row>
    <row r="5" spans="1:10" ht="80.25" customHeight="1" x14ac:dyDescent="0.25">
      <c r="A5" s="51" t="s">
        <v>33</v>
      </c>
      <c r="B5" s="48" t="s">
        <v>34</v>
      </c>
      <c r="C5" s="49"/>
      <c r="D5" s="51" t="s">
        <v>31</v>
      </c>
      <c r="E5" s="51" t="s">
        <v>53</v>
      </c>
      <c r="F5" s="51" t="s">
        <v>54</v>
      </c>
      <c r="G5" s="51" t="s">
        <v>55</v>
      </c>
      <c r="H5" s="48" t="s">
        <v>32</v>
      </c>
      <c r="I5" s="50"/>
      <c r="J5" s="49"/>
    </row>
    <row r="6" spans="1:10" ht="89.25" customHeight="1" x14ac:dyDescent="0.25">
      <c r="A6" s="52"/>
      <c r="B6" s="8" t="s">
        <v>35</v>
      </c>
      <c r="C6" s="8" t="s">
        <v>36</v>
      </c>
      <c r="D6" s="52"/>
      <c r="E6" s="52"/>
      <c r="F6" s="52"/>
      <c r="G6" s="52"/>
      <c r="H6" s="1" t="s">
        <v>37</v>
      </c>
      <c r="I6" s="1" t="s">
        <v>38</v>
      </c>
      <c r="J6" s="1" t="s">
        <v>39</v>
      </c>
    </row>
    <row r="7" spans="1:10" s="12" customFormat="1" ht="15.6" x14ac:dyDescent="0.3">
      <c r="A7" s="11">
        <v>1</v>
      </c>
      <c r="B7" s="11">
        <v>4</v>
      </c>
      <c r="C7" s="11">
        <v>5</v>
      </c>
      <c r="D7" s="11">
        <v>2</v>
      </c>
      <c r="E7" s="11">
        <v>6</v>
      </c>
      <c r="F7" s="11">
        <v>7</v>
      </c>
      <c r="G7" s="11">
        <v>8</v>
      </c>
      <c r="H7" s="11">
        <v>9</v>
      </c>
      <c r="I7" s="11">
        <v>10</v>
      </c>
      <c r="J7" s="11">
        <v>11</v>
      </c>
    </row>
    <row r="8" spans="1:10" ht="47.25" x14ac:dyDescent="0.25">
      <c r="A8" s="13" t="s">
        <v>1</v>
      </c>
      <c r="B8" s="5" t="s">
        <v>4</v>
      </c>
      <c r="C8" s="3" t="s">
        <v>7</v>
      </c>
      <c r="D8" s="14" t="s">
        <v>5</v>
      </c>
      <c r="E8" s="15">
        <f>SUM(E9:E23)</f>
        <v>1596537.7699999998</v>
      </c>
      <c r="F8" s="15">
        <f t="shared" ref="F8:J8" si="0">SUM(F9:F23)</f>
        <v>1103139.23</v>
      </c>
      <c r="G8" s="15">
        <f>SUM(G9:G23)</f>
        <v>1796537.7699999998</v>
      </c>
      <c r="H8" s="41">
        <f t="shared" si="0"/>
        <v>1721747.52</v>
      </c>
      <c r="I8" s="41">
        <f t="shared" si="0"/>
        <v>1771027.23</v>
      </c>
      <c r="J8" s="41">
        <f t="shared" si="0"/>
        <v>1832120.19</v>
      </c>
    </row>
    <row r="9" spans="1:10" ht="127.15" customHeight="1" x14ac:dyDescent="0.25">
      <c r="A9" s="16"/>
      <c r="B9" s="22" t="s">
        <v>8</v>
      </c>
      <c r="C9" s="4" t="s">
        <v>3</v>
      </c>
      <c r="D9" s="17" t="s">
        <v>2</v>
      </c>
      <c r="E9" s="40">
        <v>690560</v>
      </c>
      <c r="F9" s="40">
        <v>629727.87</v>
      </c>
      <c r="G9" s="40">
        <f>690560+26463.13</f>
        <v>717023.13</v>
      </c>
      <c r="H9" s="42">
        <v>653941.6</v>
      </c>
      <c r="I9" s="42">
        <v>702921.83</v>
      </c>
      <c r="J9" s="42">
        <v>763162.23</v>
      </c>
    </row>
    <row r="10" spans="1:10" ht="155.25" customHeight="1" x14ac:dyDescent="0.25">
      <c r="A10" s="16"/>
      <c r="B10" s="23" t="s">
        <v>68</v>
      </c>
      <c r="C10" s="26" t="s">
        <v>67</v>
      </c>
      <c r="D10" s="27" t="s">
        <v>2</v>
      </c>
      <c r="E10" s="31"/>
      <c r="F10" s="40">
        <v>1162.6400000000001</v>
      </c>
      <c r="G10" s="31">
        <v>1162.6400000000001</v>
      </c>
      <c r="H10" s="42"/>
      <c r="I10" s="42"/>
      <c r="J10" s="42"/>
    </row>
    <row r="11" spans="1:10" ht="84" customHeight="1" x14ac:dyDescent="0.25">
      <c r="A11" s="16"/>
      <c r="B11" s="22" t="s">
        <v>64</v>
      </c>
      <c r="C11" s="4" t="s">
        <v>41</v>
      </c>
      <c r="D11" s="17" t="s">
        <v>2</v>
      </c>
      <c r="E11" s="20"/>
      <c r="F11" s="40">
        <v>7343.27</v>
      </c>
      <c r="G11" s="20">
        <v>7343.27</v>
      </c>
      <c r="H11" s="43"/>
      <c r="I11" s="44"/>
      <c r="J11" s="44"/>
    </row>
    <row r="12" spans="1:10" ht="67.5" customHeight="1" x14ac:dyDescent="0.25">
      <c r="A12" s="16"/>
      <c r="B12" s="23" t="s">
        <v>69</v>
      </c>
      <c r="C12" s="25" t="s">
        <v>70</v>
      </c>
      <c r="D12" s="17" t="s">
        <v>2</v>
      </c>
      <c r="E12" s="40">
        <v>23059.57</v>
      </c>
      <c r="F12" s="40">
        <v>2263.0100000000002</v>
      </c>
      <c r="G12" s="40">
        <v>23059.57</v>
      </c>
      <c r="H12" s="43">
        <v>5076</v>
      </c>
      <c r="I12" s="44">
        <v>5375.48</v>
      </c>
      <c r="J12" s="44">
        <v>6228.04</v>
      </c>
    </row>
    <row r="13" spans="1:10" ht="81.75" customHeight="1" x14ac:dyDescent="0.25">
      <c r="A13" s="16"/>
      <c r="B13" s="22" t="s">
        <v>9</v>
      </c>
      <c r="C13" s="4" t="s">
        <v>10</v>
      </c>
      <c r="D13" s="17" t="s">
        <v>2</v>
      </c>
      <c r="E13" s="40">
        <v>265000</v>
      </c>
      <c r="F13" s="40">
        <v>52333.23</v>
      </c>
      <c r="G13" s="40">
        <v>265000</v>
      </c>
      <c r="H13" s="42">
        <v>251000</v>
      </c>
      <c r="I13" s="42">
        <v>251000</v>
      </c>
      <c r="J13" s="42">
        <v>251000</v>
      </c>
    </row>
    <row r="14" spans="1:10" ht="63" x14ac:dyDescent="0.25">
      <c r="A14" s="16"/>
      <c r="B14" s="6" t="s">
        <v>11</v>
      </c>
      <c r="C14" s="28" t="s">
        <v>12</v>
      </c>
      <c r="D14" s="29" t="s">
        <v>2</v>
      </c>
      <c r="E14" s="40">
        <v>127000</v>
      </c>
      <c r="F14" s="40">
        <v>267713</v>
      </c>
      <c r="G14" s="40">
        <f>127000+140713</f>
        <v>267713</v>
      </c>
      <c r="H14" s="42">
        <v>343000</v>
      </c>
      <c r="I14" s="42">
        <v>343000</v>
      </c>
      <c r="J14" s="42">
        <v>343000</v>
      </c>
    </row>
    <row r="15" spans="1:10" ht="63" x14ac:dyDescent="0.25">
      <c r="A15" s="16"/>
      <c r="B15" s="6" t="s">
        <v>13</v>
      </c>
      <c r="C15" s="4" t="s">
        <v>14</v>
      </c>
      <c r="D15" s="17" t="s">
        <v>2</v>
      </c>
      <c r="E15" s="40">
        <v>391000</v>
      </c>
      <c r="F15" s="40">
        <v>73298.289999999994</v>
      </c>
      <c r="G15" s="40">
        <v>391000</v>
      </c>
      <c r="H15" s="42">
        <v>398000</v>
      </c>
      <c r="I15" s="42">
        <v>398000</v>
      </c>
      <c r="J15" s="42">
        <v>398000</v>
      </c>
    </row>
    <row r="16" spans="1:10" ht="106.15" customHeight="1" x14ac:dyDescent="0.25">
      <c r="A16" s="16"/>
      <c r="B16" s="6" t="s">
        <v>15</v>
      </c>
      <c r="C16" s="4" t="s">
        <v>16</v>
      </c>
      <c r="D16" s="17" t="s">
        <v>74</v>
      </c>
      <c r="E16" s="40">
        <v>20000</v>
      </c>
      <c r="F16" s="40">
        <v>4690</v>
      </c>
      <c r="G16" s="40">
        <v>20000</v>
      </c>
      <c r="H16" s="42">
        <v>10000</v>
      </c>
      <c r="I16" s="42">
        <v>10000</v>
      </c>
      <c r="J16" s="42">
        <v>10000</v>
      </c>
    </row>
    <row r="17" spans="1:10" ht="138" customHeight="1" x14ac:dyDescent="0.25">
      <c r="A17" s="16"/>
      <c r="B17" s="6" t="s">
        <v>17</v>
      </c>
      <c r="C17" s="7" t="s">
        <v>18</v>
      </c>
      <c r="D17" s="17" t="s">
        <v>74</v>
      </c>
      <c r="E17" s="40">
        <v>50000</v>
      </c>
      <c r="F17" s="40">
        <v>31949.279999999999</v>
      </c>
      <c r="G17" s="40">
        <v>50000</v>
      </c>
      <c r="H17" s="42">
        <v>50000</v>
      </c>
      <c r="I17" s="42">
        <v>50000</v>
      </c>
      <c r="J17" s="42">
        <v>50000</v>
      </c>
    </row>
    <row r="18" spans="1:10" ht="106.15" customHeight="1" x14ac:dyDescent="0.25">
      <c r="A18" s="16"/>
      <c r="B18" s="6" t="s">
        <v>19</v>
      </c>
      <c r="C18" s="32" t="s">
        <v>20</v>
      </c>
      <c r="D18" s="17" t="s">
        <v>74</v>
      </c>
      <c r="E18" s="20"/>
      <c r="F18" s="40">
        <v>10729.92</v>
      </c>
      <c r="G18" s="20">
        <v>10729.92</v>
      </c>
      <c r="H18" s="42"/>
      <c r="I18" s="42"/>
      <c r="J18" s="42"/>
    </row>
    <row r="19" spans="1:10" ht="110.25" x14ac:dyDescent="0.25">
      <c r="A19" s="16"/>
      <c r="B19" s="22" t="s">
        <v>21</v>
      </c>
      <c r="C19" s="4" t="s">
        <v>22</v>
      </c>
      <c r="D19" s="17" t="s">
        <v>74</v>
      </c>
      <c r="E19" s="40">
        <v>29918.2</v>
      </c>
      <c r="F19" s="40">
        <v>8340.68</v>
      </c>
      <c r="G19" s="40">
        <v>29918.2</v>
      </c>
      <c r="H19" s="42">
        <v>10729.92</v>
      </c>
      <c r="I19" s="42">
        <v>10729.92</v>
      </c>
      <c r="J19" s="42">
        <v>10729.92</v>
      </c>
    </row>
    <row r="20" spans="1:10" ht="46.9" hidden="1" x14ac:dyDescent="0.3">
      <c r="A20" s="16"/>
      <c r="B20" s="23" t="s">
        <v>56</v>
      </c>
      <c r="C20" s="25" t="s">
        <v>57</v>
      </c>
      <c r="D20" s="17" t="s">
        <v>74</v>
      </c>
      <c r="E20" s="20"/>
      <c r="F20" s="20"/>
      <c r="G20" s="20"/>
      <c r="H20" s="42"/>
      <c r="I20" s="42"/>
      <c r="J20" s="42"/>
    </row>
    <row r="21" spans="1:10" ht="140.44999999999999" hidden="1" x14ac:dyDescent="0.3">
      <c r="A21" s="16"/>
      <c r="B21" s="23" t="s">
        <v>65</v>
      </c>
      <c r="C21" s="25" t="s">
        <v>66</v>
      </c>
      <c r="D21" s="17" t="s">
        <v>74</v>
      </c>
      <c r="E21" s="20"/>
      <c r="F21" s="30"/>
      <c r="G21" s="20"/>
      <c r="H21" s="42"/>
      <c r="I21" s="42"/>
      <c r="J21" s="42"/>
    </row>
    <row r="22" spans="1:10" ht="94.5" x14ac:dyDescent="0.25">
      <c r="A22" s="16"/>
      <c r="B22" s="23" t="s">
        <v>59</v>
      </c>
      <c r="C22" s="25" t="s">
        <v>58</v>
      </c>
      <c r="D22" s="17" t="s">
        <v>74</v>
      </c>
      <c r="E22" s="20"/>
      <c r="F22" s="40">
        <v>13588.04</v>
      </c>
      <c r="G22" s="20">
        <v>13588.04</v>
      </c>
      <c r="H22" s="43"/>
      <c r="I22" s="44"/>
      <c r="J22" s="44"/>
    </row>
    <row r="23" spans="1:10" ht="42.75" hidden="1" customHeight="1" x14ac:dyDescent="0.3">
      <c r="A23" s="16"/>
      <c r="B23" s="35" t="s">
        <v>30</v>
      </c>
      <c r="C23" s="39" t="s">
        <v>29</v>
      </c>
      <c r="D23" s="17" t="s">
        <v>74</v>
      </c>
      <c r="E23" s="37"/>
      <c r="F23" s="33"/>
      <c r="G23" s="37"/>
      <c r="H23" s="43"/>
      <c r="I23" s="44"/>
      <c r="J23" s="44"/>
    </row>
    <row r="24" spans="1:10" ht="63" customHeight="1" x14ac:dyDescent="0.25">
      <c r="A24" s="3" t="s">
        <v>23</v>
      </c>
      <c r="B24" s="36" t="s">
        <v>6</v>
      </c>
      <c r="C24" s="3" t="s">
        <v>23</v>
      </c>
      <c r="D24" s="17" t="s">
        <v>74</v>
      </c>
      <c r="E24" s="38">
        <f>SUM(E25:E35)</f>
        <v>8528980.4800000004</v>
      </c>
      <c r="F24" s="19">
        <f t="shared" ref="F24:J24" si="1">SUM(F25:F35)</f>
        <v>5456405.0199999996</v>
      </c>
      <c r="G24" s="38">
        <f>SUM(G25:G35)</f>
        <v>8528980.4800000004</v>
      </c>
      <c r="H24" s="45">
        <f t="shared" si="1"/>
        <v>11231020</v>
      </c>
      <c r="I24" s="45">
        <f t="shared" si="1"/>
        <v>8529709.1500000004</v>
      </c>
      <c r="J24" s="45">
        <f t="shared" si="1"/>
        <v>8554746.5999999996</v>
      </c>
    </row>
    <row r="25" spans="1:10" ht="47.25" x14ac:dyDescent="0.25">
      <c r="A25" s="16"/>
      <c r="B25" s="22" t="s">
        <v>60</v>
      </c>
      <c r="C25" s="25" t="s">
        <v>61</v>
      </c>
      <c r="D25" s="17" t="s">
        <v>74</v>
      </c>
      <c r="E25" s="40">
        <v>5748795</v>
      </c>
      <c r="F25" s="40">
        <v>3993492</v>
      </c>
      <c r="G25" s="40">
        <v>5748795</v>
      </c>
      <c r="H25" s="42">
        <v>5790127</v>
      </c>
      <c r="I25" s="42">
        <v>5876698</v>
      </c>
      <c r="J25" s="42">
        <v>5963611</v>
      </c>
    </row>
    <row r="26" spans="1:10" ht="47.25" x14ac:dyDescent="0.25">
      <c r="A26" s="16"/>
      <c r="B26" s="53" t="s">
        <v>75</v>
      </c>
      <c r="C26" s="54" t="s">
        <v>76</v>
      </c>
      <c r="D26" s="17" t="s">
        <v>74</v>
      </c>
      <c r="E26" s="40"/>
      <c r="F26" s="40"/>
      <c r="G26" s="40"/>
      <c r="H26" s="42">
        <v>3094461.56</v>
      </c>
      <c r="I26" s="42"/>
      <c r="J26" s="42"/>
    </row>
    <row r="27" spans="1:10" ht="46.9" x14ac:dyDescent="0.3">
      <c r="A27" s="16"/>
      <c r="B27" s="22" t="s">
        <v>46</v>
      </c>
      <c r="C27" s="4" t="s">
        <v>42</v>
      </c>
      <c r="D27" s="17" t="s">
        <v>74</v>
      </c>
      <c r="E27" s="20"/>
      <c r="F27" s="20"/>
      <c r="G27" s="20"/>
      <c r="H27" s="43"/>
      <c r="I27" s="44"/>
      <c r="J27" s="44"/>
    </row>
    <row r="28" spans="1:10" ht="63" x14ac:dyDescent="0.25">
      <c r="A28" s="16"/>
      <c r="B28" s="22" t="s">
        <v>47</v>
      </c>
      <c r="C28" s="4" t="s">
        <v>24</v>
      </c>
      <c r="D28" s="17" t="s">
        <v>74</v>
      </c>
      <c r="E28" s="40">
        <v>539300</v>
      </c>
      <c r="F28" s="40">
        <v>359849</v>
      </c>
      <c r="G28" s="40">
        <v>539300</v>
      </c>
      <c r="H28" s="42">
        <v>213300</v>
      </c>
      <c r="I28" s="42">
        <v>216200</v>
      </c>
      <c r="J28" s="42"/>
    </row>
    <row r="29" spans="1:10" ht="46.9" x14ac:dyDescent="0.3">
      <c r="A29" s="16"/>
      <c r="B29" s="22" t="s">
        <v>48</v>
      </c>
      <c r="C29" s="4" t="s">
        <v>43</v>
      </c>
      <c r="D29" s="17" t="s">
        <v>74</v>
      </c>
      <c r="E29" s="20"/>
      <c r="F29" s="20"/>
      <c r="G29" s="20"/>
      <c r="H29" s="42"/>
      <c r="I29" s="42"/>
      <c r="J29" s="42"/>
    </row>
    <row r="30" spans="1:10" ht="94.5" x14ac:dyDescent="0.25">
      <c r="A30" s="16"/>
      <c r="B30" s="22" t="s">
        <v>49</v>
      </c>
      <c r="C30" s="4" t="s">
        <v>28</v>
      </c>
      <c r="D30" s="17" t="s">
        <v>74</v>
      </c>
      <c r="E30" s="40">
        <v>1382147.48</v>
      </c>
      <c r="F30" s="40">
        <v>454961.02</v>
      </c>
      <c r="G30" s="40">
        <v>1382147.48</v>
      </c>
      <c r="H30" s="42">
        <v>1543399.91</v>
      </c>
      <c r="I30" s="42">
        <v>1870572.62</v>
      </c>
      <c r="J30" s="42">
        <v>1870572.62</v>
      </c>
    </row>
    <row r="31" spans="1:10" ht="47.25" x14ac:dyDescent="0.25">
      <c r="A31" s="16"/>
      <c r="B31" s="22" t="s">
        <v>50</v>
      </c>
      <c r="C31" s="32" t="s">
        <v>25</v>
      </c>
      <c r="D31" s="17" t="s">
        <v>74</v>
      </c>
      <c r="E31" s="40">
        <v>858738</v>
      </c>
      <c r="F31" s="40">
        <v>648103</v>
      </c>
      <c r="G31" s="40">
        <v>858738</v>
      </c>
      <c r="H31" s="42">
        <v>589731.53</v>
      </c>
      <c r="I31" s="42">
        <v>566238.53</v>
      </c>
      <c r="J31" s="42">
        <v>720562.98</v>
      </c>
    </row>
    <row r="32" spans="1:10" ht="80.25" customHeight="1" x14ac:dyDescent="0.3">
      <c r="A32" s="16"/>
      <c r="B32" s="23" t="s">
        <v>62</v>
      </c>
      <c r="C32" s="25" t="s">
        <v>63</v>
      </c>
      <c r="D32" s="17" t="s">
        <v>74</v>
      </c>
      <c r="E32" s="30"/>
      <c r="F32" s="20"/>
      <c r="G32" s="30"/>
      <c r="H32" s="43"/>
      <c r="I32" s="43"/>
      <c r="J32" s="43"/>
    </row>
    <row r="33" spans="1:10" ht="43.5" customHeight="1" x14ac:dyDescent="0.3">
      <c r="A33" s="16"/>
      <c r="B33" s="23" t="s">
        <v>71</v>
      </c>
      <c r="C33" s="25" t="s">
        <v>72</v>
      </c>
      <c r="D33" s="17" t="s">
        <v>74</v>
      </c>
      <c r="E33" s="30"/>
      <c r="F33" s="24"/>
      <c r="G33" s="30"/>
      <c r="H33" s="43"/>
      <c r="I33" s="43"/>
      <c r="J33" s="43"/>
    </row>
    <row r="34" spans="1:10" ht="108.75" customHeight="1" x14ac:dyDescent="0.3">
      <c r="A34" s="16"/>
      <c r="B34" s="22" t="s">
        <v>45</v>
      </c>
      <c r="C34" s="4" t="s">
        <v>44</v>
      </c>
      <c r="D34" s="17" t="s">
        <v>74</v>
      </c>
      <c r="E34" s="18"/>
      <c r="F34" s="34"/>
      <c r="G34" s="18"/>
      <c r="H34" s="43"/>
      <c r="I34" s="43"/>
      <c r="J34" s="43"/>
    </row>
    <row r="35" spans="1:10" ht="85.15" customHeight="1" x14ac:dyDescent="0.3">
      <c r="A35" s="16"/>
      <c r="B35" s="22" t="s">
        <v>51</v>
      </c>
      <c r="C35" s="4" t="s">
        <v>40</v>
      </c>
      <c r="D35" s="17" t="s">
        <v>74</v>
      </c>
      <c r="E35" s="30"/>
      <c r="F35" s="24"/>
      <c r="G35" s="30"/>
      <c r="H35" s="43"/>
      <c r="I35" s="43"/>
      <c r="J35" s="43"/>
    </row>
    <row r="36" spans="1:10" x14ac:dyDescent="0.25">
      <c r="A36" s="16"/>
      <c r="B36" s="2" t="s">
        <v>26</v>
      </c>
      <c r="C36" s="3" t="s">
        <v>27</v>
      </c>
      <c r="D36" s="17"/>
      <c r="E36" s="19">
        <f>E8+E24</f>
        <v>10125518.25</v>
      </c>
      <c r="F36" s="19">
        <f t="shared" ref="F36:J36" si="2">F8+F24</f>
        <v>6559544.25</v>
      </c>
      <c r="G36" s="19">
        <f>G8+G24</f>
        <v>10325518.25</v>
      </c>
      <c r="H36" s="45">
        <f t="shared" si="2"/>
        <v>12952767.52</v>
      </c>
      <c r="I36" s="45">
        <f t="shared" si="2"/>
        <v>10300736.380000001</v>
      </c>
      <c r="J36" s="45">
        <f t="shared" si="2"/>
        <v>10386866.789999999</v>
      </c>
    </row>
    <row r="37" spans="1:10" ht="15.6" x14ac:dyDescent="0.3">
      <c r="H37" s="46"/>
      <c r="I37" s="46"/>
      <c r="J37" s="46"/>
    </row>
  </sheetData>
  <mergeCells count="9">
    <mergeCell ref="C3:I3"/>
    <mergeCell ref="B2:G2"/>
    <mergeCell ref="B5:C5"/>
    <mergeCell ref="H5:J5"/>
    <mergeCell ref="A5:A6"/>
    <mergeCell ref="E5:E6"/>
    <mergeCell ref="F5:F6"/>
    <mergeCell ref="G5:G6"/>
    <mergeCell ref="D5:D6"/>
  </mergeCells>
  <pageMargins left="0.4" right="0" top="0.55000000000000004" bottom="0" header="0.51181102362204722" footer="0.31496062992125984"/>
  <pageSetup paperSize="9" scale="66" orientation="landscape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2020-10-28T01:37:30Z</dcterms:modified>
</cp:coreProperties>
</file>